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60" windowWidth="11715" windowHeight="9165" activeTab="0"/>
  </bookViews>
  <sheets>
    <sheet name="方案" sheetId="1" r:id="rId1"/>
  </sheets>
  <definedNames>
    <definedName name="_xlnm.Print_Area" localSheetId="0">'方案'!$A$1:$I$43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<sst xmlns="http://schemas.openxmlformats.org/spreadsheetml/2006/main" count="99" uniqueCount="80">
  <si>
    <t>北京齐家盛装饰装潢有限公司工程报价单</t>
  </si>
  <si>
    <t>序号</t>
  </si>
  <si>
    <t>项目名称</t>
  </si>
  <si>
    <t>数量</t>
  </si>
  <si>
    <t>单位</t>
  </si>
  <si>
    <t>制作工艺及材料说明</t>
  </si>
  <si>
    <t>㎡</t>
  </si>
  <si>
    <t xml:space="preserve">               甲方：</t>
  </si>
  <si>
    <t xml:space="preserve">             乙方：</t>
  </si>
  <si>
    <t>单价</t>
  </si>
  <si>
    <t>合价</t>
  </si>
  <si>
    <t>材料费</t>
  </si>
  <si>
    <t>人工费</t>
  </si>
  <si>
    <t>京城唯一透明化报价，核算成本才是硬道理</t>
  </si>
  <si>
    <t>㎡</t>
  </si>
  <si>
    <t>项</t>
  </si>
  <si>
    <t>小计：</t>
  </si>
  <si>
    <t>材料搬运费</t>
  </si>
  <si>
    <t>乙方所购材料分类给各工种搬运的费用。</t>
  </si>
  <si>
    <t>垃圾清运费</t>
  </si>
  <si>
    <t>机械损耗费</t>
  </si>
  <si>
    <t>锯片、钻头、滚刷、机械磨损修理等</t>
  </si>
  <si>
    <t>管理费</t>
  </si>
  <si>
    <t>总价*8%</t>
  </si>
  <si>
    <t>利润</t>
  </si>
  <si>
    <t>总计</t>
  </si>
  <si>
    <t>注:</t>
  </si>
  <si>
    <t>预算员：   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</si>
  <si>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</si>
  <si>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</si>
  <si>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</si>
  <si>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</si>
  <si>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以上所有项目及数量按实际发生量为准.</t>
  </si>
  <si>
    <t>房间每增加一种颜色的墙漆，增加200元。</t>
  </si>
  <si>
    <t>编织袋、人工费、(运至小区内物业指定地点.)</t>
  </si>
  <si>
    <t xml:space="preserve">          2009年   月   日</t>
  </si>
  <si>
    <t xml:space="preserve">        2009年   月   日</t>
  </si>
  <si>
    <t>项</t>
  </si>
  <si>
    <t>总价*17%</t>
  </si>
  <si>
    <t xml:space="preserve"> </t>
  </si>
  <si>
    <t>㎡</t>
  </si>
  <si>
    <t>地面铺设大理石</t>
  </si>
  <si>
    <t>综合项目</t>
  </si>
  <si>
    <t>博古架展示柜</t>
  </si>
  <si>
    <t>中岛展示架</t>
  </si>
  <si>
    <t>中岛展示架表面彩绘</t>
  </si>
  <si>
    <t>地面拆除</t>
  </si>
  <si>
    <t>墙面处理</t>
  </si>
  <si>
    <t>批刮美巢易刮平腻子二至三遍，打磨平整。</t>
  </si>
  <si>
    <t>代购项目</t>
  </si>
  <si>
    <t>墙面壁纸装饰</t>
  </si>
  <si>
    <t>钻牌32.5硅酸盐水泥、中砂水泥沙浆铺贴。
 规格＞250mm≤600mm　不含找平、拉毛、及地面处理</t>
  </si>
  <si>
    <t>露水河板材，按展开面积计算（不含五金，玻璃。造型见施工图）。</t>
  </si>
  <si>
    <t>铺地砖</t>
  </si>
  <si>
    <t>m</t>
  </si>
  <si>
    <t>600*600，墨色仿古砖。</t>
  </si>
  <si>
    <t>石膏板吊顶</t>
  </si>
  <si>
    <t>铝格栅吊顶</t>
  </si>
  <si>
    <t>轻钢龙骨，暗红色条形铝格栅。</t>
  </si>
  <si>
    <t>石膏板假梁</t>
  </si>
  <si>
    <t>梁身彩绘</t>
  </si>
  <si>
    <t>顶面彩绘</t>
  </si>
  <si>
    <t>丰镇黑大理石（ 人工费按25/米，含磨边、安装，每0.3/平米损耗）小于等于1平米内</t>
  </si>
  <si>
    <t>根</t>
  </si>
  <si>
    <t>人工费。龙骨，木地板拆除。</t>
  </si>
  <si>
    <t>包工包料，中式风格金色拉丝纹路壁纸。</t>
  </si>
  <si>
    <t>立柱刷漆</t>
  </si>
  <si>
    <t>批刮美巢易刮平腻子二至三遍，打磨平整。刷深棕色木纹漆，打磨平整。</t>
  </si>
  <si>
    <t>透光板装饰</t>
  </si>
  <si>
    <t>轻钢龙骨框架，石膏板框架包边，内部灯箱板贴金色。</t>
  </si>
  <si>
    <t>m</t>
  </si>
  <si>
    <t>手工描金彩绘（样式见施工图）。</t>
  </si>
  <si>
    <t>瓷砖</t>
  </si>
  <si>
    <t>人工彩绘，环保涂料(清朝图样，非龙纹）。</t>
  </si>
  <si>
    <t>人工彩绘，环保涂料（龙凤呈祥图案）。</t>
  </si>
  <si>
    <t>露水河板材（六角型堆积造型），红色喷漆面板。</t>
  </si>
  <si>
    <t>电话：</t>
  </si>
  <si>
    <t xml:space="preserve">业主： 张先生 </t>
  </si>
  <si>
    <t>工程地址：前面大街2号 御膳坊</t>
  </si>
  <si>
    <t>轻钢龙骨石膏板吊顶,石膏板拼接处留缝3-8mm,快粘粉或石膏粉填充牛皮纸或绷带粘缝处理.自攻钉刷防锈漆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</si>
</sst>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_ "/>
    <numFmt numFmtId="191" formatCode="0.0_);[Red]\(0.0\)"/>
    <numFmt numFmtId="192" formatCode="0_);[Red]\(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88" fontId="5" fillId="2" borderId="1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89" fontId="6" fillId="2" borderId="4" xfId="0" applyNumberFormat="1" applyFont="1" applyFill="1" applyBorder="1" applyAlignment="1">
      <alignment horizontal="center" vertical="center"/>
    </xf>
    <xf numFmtId="189" fontId="6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9" fontId="2" fillId="2" borderId="6" xfId="0" applyNumberFormat="1" applyFont="1" applyFill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 vertical="center"/>
    </xf>
    <xf numFmtId="9" fontId="2" fillId="2" borderId="5" xfId="0" applyNumberFormat="1" applyFont="1" applyFill="1" applyBorder="1" applyAlignment="1">
      <alignment horizontal="center" vertical="center"/>
    </xf>
    <xf numFmtId="188" fontId="6" fillId="4" borderId="6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center"/>
    </xf>
    <xf numFmtId="9" fontId="5" fillId="2" borderId="6" xfId="0" applyNumberFormat="1" applyFont="1" applyFill="1" applyBorder="1" applyAlignment="1">
      <alignment horizontal="center" vertical="center"/>
    </xf>
    <xf numFmtId="9" fontId="5" fillId="2" borderId="4" xfId="0" applyNumberFormat="1" applyFont="1" applyFill="1" applyBorder="1" applyAlignment="1">
      <alignment horizontal="center" vertical="center"/>
    </xf>
    <xf numFmtId="9" fontId="5" fillId="2" borderId="5" xfId="0" applyNumberFormat="1" applyFont="1" applyFill="1" applyBorder="1" applyAlignment="1">
      <alignment horizontal="center" vertical="center"/>
    </xf>
    <xf numFmtId="189" fontId="6" fillId="2" borderId="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readingOrder="1"/>
    </xf>
    <xf numFmtId="0" fontId="7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 readingOrder="1"/>
    </xf>
    <xf numFmtId="0" fontId="0" fillId="0" borderId="0" xfId="0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6.25390625" style="6" customWidth="1"/>
    <col min="2" max="2" width="16.25390625" style="3" customWidth="1"/>
    <col min="3" max="3" width="6.625" style="6" customWidth="1"/>
    <col min="4" max="4" width="4.75390625" style="6" customWidth="1"/>
    <col min="5" max="5" width="4.50390625" style="13" customWidth="1"/>
    <col min="6" max="6" width="8.50390625" style="13" customWidth="1"/>
    <col min="7" max="7" width="5.625" style="14" customWidth="1"/>
    <col min="8" max="8" width="7.25390625" style="13" customWidth="1"/>
    <col min="9" max="9" width="40.00390625" style="3" customWidth="1"/>
    <col min="10" max="16384" width="9.00390625" style="1" customWidth="1"/>
  </cols>
  <sheetData>
    <row r="1" spans="1:9" ht="34.5" customHeight="1">
      <c r="A1" s="44" t="s">
        <v>0</v>
      </c>
      <c r="B1" s="68"/>
      <c r="C1" s="68"/>
      <c r="D1" s="68"/>
      <c r="E1" s="68"/>
      <c r="F1" s="68"/>
      <c r="G1" s="68"/>
      <c r="H1" s="68"/>
      <c r="I1" s="68"/>
    </row>
    <row r="2" spans="1:9" ht="34.5" customHeight="1">
      <c r="A2" s="79" t="s">
        <v>13</v>
      </c>
      <c r="B2" s="80"/>
      <c r="C2" s="80"/>
      <c r="D2" s="80"/>
      <c r="E2" s="80"/>
      <c r="F2" s="80"/>
      <c r="G2" s="80"/>
      <c r="H2" s="80"/>
      <c r="I2" s="80"/>
    </row>
    <row r="3" spans="1:9" s="10" customFormat="1" ht="22.5" customHeight="1">
      <c r="A3" s="69" t="s">
        <v>78</v>
      </c>
      <c r="B3" s="69"/>
      <c r="C3" s="69"/>
      <c r="D3" s="69"/>
      <c r="E3" s="69"/>
      <c r="F3" s="69"/>
      <c r="G3" s="69"/>
      <c r="H3" s="69"/>
      <c r="I3" s="69"/>
    </row>
    <row r="4" spans="1:9" s="10" customFormat="1" ht="22.5" customHeight="1">
      <c r="A4" s="83" t="s">
        <v>77</v>
      </c>
      <c r="B4" s="81"/>
      <c r="C4" s="81"/>
      <c r="D4" s="81"/>
      <c r="E4" s="81"/>
      <c r="F4" s="81"/>
      <c r="G4" s="81"/>
      <c r="H4" s="81" t="s">
        <v>76</v>
      </c>
      <c r="I4" s="82"/>
    </row>
    <row r="5" spans="1:9" s="2" customFormat="1" ht="19.5" customHeight="1">
      <c r="A5" s="70" t="s">
        <v>1</v>
      </c>
      <c r="B5" s="72" t="s">
        <v>2</v>
      </c>
      <c r="C5" s="72" t="s">
        <v>3</v>
      </c>
      <c r="D5" s="72" t="s">
        <v>4</v>
      </c>
      <c r="E5" s="77" t="s">
        <v>11</v>
      </c>
      <c r="F5" s="78"/>
      <c r="G5" s="77" t="s">
        <v>12</v>
      </c>
      <c r="H5" s="78"/>
      <c r="I5" s="72" t="s">
        <v>5</v>
      </c>
    </row>
    <row r="6" spans="1:9" ht="18.75" customHeight="1">
      <c r="A6" s="71"/>
      <c r="B6" s="73"/>
      <c r="C6" s="73"/>
      <c r="D6" s="73"/>
      <c r="E6" s="19" t="s">
        <v>9</v>
      </c>
      <c r="F6" s="19" t="s">
        <v>10</v>
      </c>
      <c r="G6" s="19" t="s">
        <v>9</v>
      </c>
      <c r="H6" s="19" t="s">
        <v>10</v>
      </c>
      <c r="I6" s="73"/>
    </row>
    <row r="7" spans="1:9" s="24" customFormat="1" ht="34.5" customHeight="1">
      <c r="A7" s="7">
        <v>1</v>
      </c>
      <c r="B7" s="15" t="s">
        <v>56</v>
      </c>
      <c r="C7" s="16">
        <v>9</v>
      </c>
      <c r="D7" s="16" t="s">
        <v>6</v>
      </c>
      <c r="E7" s="16">
        <v>70</v>
      </c>
      <c r="F7" s="7">
        <f>E7*C7</f>
        <v>630</v>
      </c>
      <c r="G7" s="16">
        <v>40</v>
      </c>
      <c r="H7" s="16">
        <f aca="true" t="shared" si="0" ref="H7:H21">G7*C7</f>
        <v>360</v>
      </c>
      <c r="I7" s="9" t="s">
        <v>79</v>
      </c>
    </row>
    <row r="8" spans="1:9" ht="22.5" customHeight="1">
      <c r="A8" s="7">
        <v>2</v>
      </c>
      <c r="B8" s="8" t="s">
        <v>61</v>
      </c>
      <c r="C8" s="7">
        <v>9</v>
      </c>
      <c r="D8" s="7" t="s">
        <v>14</v>
      </c>
      <c r="E8" s="7">
        <v>50</v>
      </c>
      <c r="F8" s="7">
        <f aca="true" t="shared" si="1" ref="F8:F21">E8*C8</f>
        <v>450</v>
      </c>
      <c r="G8" s="7">
        <v>450</v>
      </c>
      <c r="H8" s="16">
        <f t="shared" si="0"/>
        <v>4050</v>
      </c>
      <c r="I8" s="17" t="s">
        <v>74</v>
      </c>
    </row>
    <row r="9" spans="1:9" s="24" customFormat="1" ht="32.25" customHeight="1">
      <c r="A9" s="7">
        <v>3</v>
      </c>
      <c r="B9" s="15" t="s">
        <v>59</v>
      </c>
      <c r="C9" s="16">
        <v>50</v>
      </c>
      <c r="D9" s="16" t="s">
        <v>54</v>
      </c>
      <c r="E9" s="16">
        <v>55</v>
      </c>
      <c r="F9" s="7">
        <f t="shared" si="1"/>
        <v>2750</v>
      </c>
      <c r="G9" s="16">
        <v>35</v>
      </c>
      <c r="H9" s="16">
        <f t="shared" si="0"/>
        <v>1750</v>
      </c>
      <c r="I9" s="9" t="s">
        <v>79</v>
      </c>
    </row>
    <row r="10" spans="1:9" ht="22.5" customHeight="1">
      <c r="A10" s="7">
        <v>4</v>
      </c>
      <c r="B10" s="8" t="s">
        <v>60</v>
      </c>
      <c r="C10" s="7">
        <v>40</v>
      </c>
      <c r="D10" s="7" t="s">
        <v>14</v>
      </c>
      <c r="E10" s="7">
        <v>50</v>
      </c>
      <c r="F10" s="7">
        <f t="shared" si="1"/>
        <v>2000</v>
      </c>
      <c r="G10" s="7">
        <v>350</v>
      </c>
      <c r="H10" s="16">
        <f t="shared" si="0"/>
        <v>14000</v>
      </c>
      <c r="I10" s="17" t="s">
        <v>73</v>
      </c>
    </row>
    <row r="11" spans="1:9" s="41" customFormat="1" ht="21.75" customHeight="1">
      <c r="A11" s="7">
        <v>5</v>
      </c>
      <c r="B11" s="15" t="s">
        <v>57</v>
      </c>
      <c r="C11" s="16">
        <v>40</v>
      </c>
      <c r="D11" s="16" t="s">
        <v>6</v>
      </c>
      <c r="E11" s="16">
        <v>90</v>
      </c>
      <c r="F11" s="7">
        <f t="shared" si="1"/>
        <v>3600</v>
      </c>
      <c r="G11" s="16">
        <v>45</v>
      </c>
      <c r="H11" s="16">
        <f t="shared" si="0"/>
        <v>1800</v>
      </c>
      <c r="I11" s="17" t="s">
        <v>58</v>
      </c>
    </row>
    <row r="12" spans="1:9" s="41" customFormat="1" ht="21.75" customHeight="1">
      <c r="A12" s="7">
        <v>6</v>
      </c>
      <c r="B12" s="15" t="s">
        <v>68</v>
      </c>
      <c r="C12" s="16">
        <v>38</v>
      </c>
      <c r="D12" s="16" t="s">
        <v>70</v>
      </c>
      <c r="E12" s="16">
        <v>90</v>
      </c>
      <c r="F12" s="7">
        <f t="shared" si="1"/>
        <v>3420</v>
      </c>
      <c r="G12" s="16">
        <v>55</v>
      </c>
      <c r="H12" s="16">
        <f t="shared" si="0"/>
        <v>2090</v>
      </c>
      <c r="I12" s="17" t="s">
        <v>69</v>
      </c>
    </row>
    <row r="13" spans="1:12" ht="22.5" customHeight="1">
      <c r="A13" s="7">
        <v>7</v>
      </c>
      <c r="B13" s="15" t="s">
        <v>47</v>
      </c>
      <c r="C13" s="7">
        <v>35</v>
      </c>
      <c r="D13" s="16" t="s">
        <v>40</v>
      </c>
      <c r="E13" s="16">
        <v>4.8</v>
      </c>
      <c r="F13" s="7">
        <f t="shared" si="1"/>
        <v>168</v>
      </c>
      <c r="G13" s="16">
        <v>8</v>
      </c>
      <c r="H13" s="16">
        <f t="shared" si="0"/>
        <v>280</v>
      </c>
      <c r="I13" s="40" t="s">
        <v>48</v>
      </c>
      <c r="J13" s="4"/>
      <c r="K13" s="4"/>
      <c r="L13" s="4"/>
    </row>
    <row r="14" spans="1:12" ht="24" customHeight="1">
      <c r="A14" s="7">
        <v>8</v>
      </c>
      <c r="B14" s="15" t="s">
        <v>50</v>
      </c>
      <c r="C14" s="16">
        <v>35</v>
      </c>
      <c r="D14" s="16" t="s">
        <v>14</v>
      </c>
      <c r="E14" s="16">
        <v>40</v>
      </c>
      <c r="F14" s="7">
        <f t="shared" si="1"/>
        <v>1400</v>
      </c>
      <c r="G14" s="16">
        <v>20</v>
      </c>
      <c r="H14" s="16">
        <f t="shared" si="0"/>
        <v>700</v>
      </c>
      <c r="I14" s="17" t="s">
        <v>65</v>
      </c>
      <c r="J14" s="5"/>
      <c r="K14" s="5"/>
      <c r="L14" s="5"/>
    </row>
    <row r="15" spans="1:12" ht="28.5" customHeight="1">
      <c r="A15" s="7">
        <v>9</v>
      </c>
      <c r="B15" s="15" t="s">
        <v>66</v>
      </c>
      <c r="C15" s="7">
        <v>4</v>
      </c>
      <c r="D15" s="16" t="s">
        <v>63</v>
      </c>
      <c r="E15" s="16">
        <v>160</v>
      </c>
      <c r="F15" s="7">
        <f t="shared" si="1"/>
        <v>640</v>
      </c>
      <c r="G15" s="16">
        <v>120</v>
      </c>
      <c r="H15" s="16">
        <f t="shared" si="0"/>
        <v>480</v>
      </c>
      <c r="I15" s="40" t="s">
        <v>67</v>
      </c>
      <c r="J15" s="4"/>
      <c r="K15" s="4"/>
      <c r="L15" s="4"/>
    </row>
    <row r="16" spans="1:12" ht="29.25" customHeight="1">
      <c r="A16" s="7">
        <v>10</v>
      </c>
      <c r="B16" s="15" t="s">
        <v>43</v>
      </c>
      <c r="C16" s="7">
        <v>150</v>
      </c>
      <c r="D16" s="16" t="s">
        <v>40</v>
      </c>
      <c r="E16" s="16">
        <v>150</v>
      </c>
      <c r="F16" s="7">
        <f t="shared" si="1"/>
        <v>22500</v>
      </c>
      <c r="G16" s="16">
        <v>70</v>
      </c>
      <c r="H16" s="16">
        <f t="shared" si="0"/>
        <v>10500</v>
      </c>
      <c r="I16" s="40" t="s">
        <v>52</v>
      </c>
      <c r="J16" s="4"/>
      <c r="K16" s="4"/>
      <c r="L16" s="4"/>
    </row>
    <row r="17" spans="1:12" ht="21" customHeight="1">
      <c r="A17" s="7">
        <v>11</v>
      </c>
      <c r="B17" s="15" t="s">
        <v>44</v>
      </c>
      <c r="C17" s="7">
        <v>1</v>
      </c>
      <c r="D17" s="16" t="s">
        <v>37</v>
      </c>
      <c r="E17" s="16">
        <v>5600</v>
      </c>
      <c r="F17" s="7">
        <f t="shared" si="1"/>
        <v>5600</v>
      </c>
      <c r="G17" s="16">
        <v>2800</v>
      </c>
      <c r="H17" s="16">
        <f t="shared" si="0"/>
        <v>2800</v>
      </c>
      <c r="I17" s="40" t="s">
        <v>75</v>
      </c>
      <c r="J17" s="4"/>
      <c r="K17" s="4"/>
      <c r="L17" s="4"/>
    </row>
    <row r="18" spans="1:12" ht="22.5" customHeight="1">
      <c r="A18" s="7">
        <v>12</v>
      </c>
      <c r="B18" s="15" t="s">
        <v>45</v>
      </c>
      <c r="C18" s="7">
        <v>8</v>
      </c>
      <c r="D18" s="16" t="s">
        <v>40</v>
      </c>
      <c r="E18" s="16">
        <v>50</v>
      </c>
      <c r="F18" s="7">
        <f t="shared" si="1"/>
        <v>400</v>
      </c>
      <c r="G18" s="16">
        <v>350</v>
      </c>
      <c r="H18" s="16">
        <f t="shared" si="0"/>
        <v>2800</v>
      </c>
      <c r="I18" s="40" t="s">
        <v>71</v>
      </c>
      <c r="J18" s="4"/>
      <c r="K18" s="4"/>
      <c r="L18" s="4"/>
    </row>
    <row r="19" spans="1:12" ht="20.25" customHeight="1">
      <c r="A19" s="7">
        <v>13</v>
      </c>
      <c r="B19" s="22" t="s">
        <v>46</v>
      </c>
      <c r="C19" s="16">
        <v>28</v>
      </c>
      <c r="D19" s="16" t="s">
        <v>14</v>
      </c>
      <c r="E19" s="21">
        <v>0</v>
      </c>
      <c r="F19" s="7">
        <f t="shared" si="1"/>
        <v>0</v>
      </c>
      <c r="G19" s="21">
        <v>15</v>
      </c>
      <c r="H19" s="16">
        <f t="shared" si="0"/>
        <v>420</v>
      </c>
      <c r="I19" s="17" t="s">
        <v>64</v>
      </c>
      <c r="J19" s="4"/>
      <c r="K19" s="4"/>
      <c r="L19" s="4"/>
    </row>
    <row r="20" spans="1:12" ht="32.25" customHeight="1">
      <c r="A20" s="7">
        <v>14</v>
      </c>
      <c r="B20" s="22" t="s">
        <v>41</v>
      </c>
      <c r="C20" s="16">
        <v>25</v>
      </c>
      <c r="D20" s="16" t="s">
        <v>54</v>
      </c>
      <c r="E20" s="21">
        <v>75</v>
      </c>
      <c r="F20" s="7">
        <f t="shared" si="1"/>
        <v>1875</v>
      </c>
      <c r="G20" s="21">
        <v>20</v>
      </c>
      <c r="H20" s="16">
        <f t="shared" si="0"/>
        <v>500</v>
      </c>
      <c r="I20" s="9" t="s">
        <v>62</v>
      </c>
      <c r="J20" s="4"/>
      <c r="K20" s="4"/>
      <c r="L20" s="4"/>
    </row>
    <row r="21" spans="1:12" ht="34.5" customHeight="1">
      <c r="A21" s="7">
        <v>15</v>
      </c>
      <c r="B21" s="22" t="s">
        <v>53</v>
      </c>
      <c r="C21" s="16">
        <v>32</v>
      </c>
      <c r="D21" s="16" t="s">
        <v>14</v>
      </c>
      <c r="E21" s="21">
        <v>7.3</v>
      </c>
      <c r="F21" s="7">
        <f t="shared" si="1"/>
        <v>233.6</v>
      </c>
      <c r="G21" s="21">
        <v>20</v>
      </c>
      <c r="H21" s="16">
        <f t="shared" si="0"/>
        <v>640</v>
      </c>
      <c r="I21" s="17" t="s">
        <v>51</v>
      </c>
      <c r="J21" s="4"/>
      <c r="K21" s="4"/>
      <c r="L21" s="4"/>
    </row>
    <row r="22" spans="1:12" s="27" customFormat="1" ht="27" customHeight="1">
      <c r="A22" s="7"/>
      <c r="B22" s="39"/>
      <c r="C22" s="16"/>
      <c r="D22" s="77" t="s">
        <v>16</v>
      </c>
      <c r="E22" s="78"/>
      <c r="F22" s="16">
        <f>SUM(F7:F21)</f>
        <v>45666.6</v>
      </c>
      <c r="G22" s="16"/>
      <c r="H22" s="16">
        <f>SUM(H7:H21)</f>
        <v>43170</v>
      </c>
      <c r="I22" s="9"/>
      <c r="J22" s="28"/>
      <c r="K22" s="28"/>
      <c r="L22" s="28"/>
    </row>
    <row r="23" spans="1:12" s="26" customFormat="1" ht="18" customHeight="1">
      <c r="A23" s="74" t="s">
        <v>42</v>
      </c>
      <c r="B23" s="75"/>
      <c r="C23" s="75"/>
      <c r="D23" s="75"/>
      <c r="E23" s="75"/>
      <c r="F23" s="75"/>
      <c r="G23" s="75"/>
      <c r="H23" s="75"/>
      <c r="I23" s="76"/>
      <c r="J23" s="25"/>
      <c r="K23" s="25"/>
      <c r="L23" s="25"/>
    </row>
    <row r="24" spans="1:12" s="26" customFormat="1" ht="18" customHeight="1">
      <c r="A24" s="35">
        <v>1</v>
      </c>
      <c r="B24" s="36" t="s">
        <v>17</v>
      </c>
      <c r="C24" s="35">
        <v>1</v>
      </c>
      <c r="D24" s="35" t="s">
        <v>15</v>
      </c>
      <c r="E24" s="35">
        <v>0</v>
      </c>
      <c r="F24" s="37">
        <f>E24*C24</f>
        <v>0</v>
      </c>
      <c r="G24" s="35">
        <v>420</v>
      </c>
      <c r="H24" s="37">
        <f>G24*C24</f>
        <v>420</v>
      </c>
      <c r="I24" s="36" t="s">
        <v>18</v>
      </c>
      <c r="J24" s="25"/>
      <c r="K24" s="25"/>
      <c r="L24" s="25"/>
    </row>
    <row r="25" spans="1:12" s="26" customFormat="1" ht="24.75" customHeight="1">
      <c r="A25" s="7">
        <v>2</v>
      </c>
      <c r="B25" s="8" t="s">
        <v>19</v>
      </c>
      <c r="C25" s="7">
        <v>1</v>
      </c>
      <c r="D25" s="7" t="s">
        <v>15</v>
      </c>
      <c r="E25" s="7">
        <v>0</v>
      </c>
      <c r="F25" s="16">
        <f>E25*C25</f>
        <v>0</v>
      </c>
      <c r="G25" s="7">
        <v>380</v>
      </c>
      <c r="H25" s="16">
        <f>G25*C25</f>
        <v>380</v>
      </c>
      <c r="I25" s="18" t="s">
        <v>34</v>
      </c>
      <c r="J25" s="25"/>
      <c r="K25" s="25"/>
      <c r="L25" s="25"/>
    </row>
    <row r="26" spans="1:12" s="26" customFormat="1" ht="24.75" customHeight="1">
      <c r="A26" s="7">
        <v>3</v>
      </c>
      <c r="B26" s="8" t="s">
        <v>20</v>
      </c>
      <c r="C26" s="7">
        <v>1</v>
      </c>
      <c r="D26" s="7" t="s">
        <v>15</v>
      </c>
      <c r="E26" s="7">
        <v>0</v>
      </c>
      <c r="F26" s="16">
        <v>0</v>
      </c>
      <c r="G26" s="7">
        <v>280</v>
      </c>
      <c r="H26" s="16">
        <f>G26*C26</f>
        <v>280</v>
      </c>
      <c r="I26" s="18" t="s">
        <v>21</v>
      </c>
      <c r="J26" s="25"/>
      <c r="K26" s="25"/>
      <c r="L26" s="25"/>
    </row>
    <row r="27" spans="1:12" ht="18" customHeight="1">
      <c r="A27" s="38"/>
      <c r="B27" s="8" t="s">
        <v>22</v>
      </c>
      <c r="C27" s="64" t="s">
        <v>23</v>
      </c>
      <c r="D27" s="65"/>
      <c r="E27" s="66"/>
      <c r="F27" s="67">
        <f>(F22+H22)*0.08</f>
        <v>7106.928000000001</v>
      </c>
      <c r="G27" s="42"/>
      <c r="H27" s="43"/>
      <c r="I27" s="23"/>
      <c r="J27" s="5"/>
      <c r="K27" s="5"/>
      <c r="L27" s="5"/>
    </row>
    <row r="28" spans="1:12" ht="18" customHeight="1">
      <c r="A28" s="38"/>
      <c r="B28" s="8" t="s">
        <v>24</v>
      </c>
      <c r="C28" s="64" t="s">
        <v>38</v>
      </c>
      <c r="D28" s="65"/>
      <c r="E28" s="66"/>
      <c r="F28" s="67">
        <f>(F22+H22)*0.17</f>
        <v>15102.222000000002</v>
      </c>
      <c r="G28" s="42"/>
      <c r="H28" s="43"/>
      <c r="I28" s="8" t="s">
        <v>39</v>
      </c>
      <c r="J28" s="5"/>
      <c r="K28" s="5"/>
      <c r="L28" s="5"/>
    </row>
    <row r="29" spans="1:9" ht="21.75" customHeight="1">
      <c r="A29" s="20"/>
      <c r="B29" s="11"/>
      <c r="C29" s="54" t="s">
        <v>25</v>
      </c>
      <c r="D29" s="55"/>
      <c r="E29" s="56"/>
      <c r="F29" s="57">
        <f>F22+H22+H24+H25+H26+F27+F28</f>
        <v>112125.75</v>
      </c>
      <c r="G29" s="58"/>
      <c r="H29" s="59"/>
      <c r="I29" s="23" t="s">
        <v>39</v>
      </c>
    </row>
    <row r="30" spans="1:9" s="5" customFormat="1" ht="14.25">
      <c r="A30" s="29" t="s">
        <v>26</v>
      </c>
      <c r="B30" s="30"/>
      <c r="C30" s="29"/>
      <c r="D30" s="29"/>
      <c r="E30" s="31"/>
      <c r="F30" s="31"/>
      <c r="G30" s="32"/>
      <c r="H30" s="31"/>
      <c r="I30" s="30" t="s">
        <v>27</v>
      </c>
    </row>
    <row r="31" spans="1:9" s="12" customFormat="1" ht="18" customHeight="1">
      <c r="A31" s="33" t="s">
        <v>28</v>
      </c>
      <c r="B31" s="52" t="s">
        <v>29</v>
      </c>
      <c r="C31" s="53"/>
      <c r="D31" s="53"/>
      <c r="E31" s="53"/>
      <c r="F31" s="53"/>
      <c r="G31" s="53"/>
      <c r="H31" s="53"/>
      <c r="I31" s="53"/>
    </row>
    <row r="32" spans="1:9" s="12" customFormat="1" ht="18" customHeight="1">
      <c r="A32" s="33" t="s">
        <v>28</v>
      </c>
      <c r="B32" s="53" t="s">
        <v>30</v>
      </c>
      <c r="C32" s="53"/>
      <c r="D32" s="53"/>
      <c r="E32" s="53"/>
      <c r="F32" s="53"/>
      <c r="G32" s="53"/>
      <c r="H32" s="53"/>
      <c r="I32" s="53"/>
    </row>
    <row r="33" spans="1:9" s="12" customFormat="1" ht="18" customHeight="1">
      <c r="A33" s="33" t="s">
        <v>28</v>
      </c>
      <c r="B33" s="53" t="s">
        <v>31</v>
      </c>
      <c r="C33" s="53"/>
      <c r="D33" s="53"/>
      <c r="E33" s="53"/>
      <c r="F33" s="53"/>
      <c r="G33" s="53"/>
      <c r="H33" s="53"/>
      <c r="I33" s="53"/>
    </row>
    <row r="34" spans="1:9" ht="14.25">
      <c r="A34" s="34" t="s">
        <v>28</v>
      </c>
      <c r="B34" s="61" t="s">
        <v>32</v>
      </c>
      <c r="C34" s="61"/>
      <c r="D34" s="61"/>
      <c r="E34" s="61"/>
      <c r="F34" s="61"/>
      <c r="G34" s="61"/>
      <c r="H34" s="61"/>
      <c r="I34" s="61"/>
    </row>
    <row r="35" spans="1:9" ht="14.25">
      <c r="A35" s="34" t="s">
        <v>28</v>
      </c>
      <c r="B35" s="62" t="s">
        <v>33</v>
      </c>
      <c r="C35" s="63"/>
      <c r="D35" s="63"/>
      <c r="E35" s="63"/>
      <c r="F35" s="63"/>
      <c r="G35" s="63"/>
      <c r="H35" s="63"/>
      <c r="I35" s="63"/>
    </row>
    <row r="37" spans="2:9" ht="18.75" customHeight="1">
      <c r="B37" s="60" t="s">
        <v>7</v>
      </c>
      <c r="C37" s="60"/>
      <c r="I37" s="3" t="s">
        <v>8</v>
      </c>
    </row>
    <row r="38" spans="2:11" ht="18.75" customHeight="1">
      <c r="B38" s="60" t="s">
        <v>35</v>
      </c>
      <c r="C38" s="60"/>
      <c r="D38" s="60"/>
      <c r="I38" s="3" t="s">
        <v>36</v>
      </c>
      <c r="J38" s="3"/>
      <c r="K38" s="3"/>
    </row>
    <row r="39" spans="2:11" ht="18.75" customHeight="1">
      <c r="B39" s="6"/>
      <c r="J39" s="3"/>
      <c r="K39" s="3"/>
    </row>
    <row r="40" spans="2:11" ht="18.75" customHeight="1">
      <c r="B40" s="6"/>
      <c r="J40" s="3"/>
      <c r="K40" s="3"/>
    </row>
    <row r="41" spans="1:12" s="26" customFormat="1" ht="18" customHeight="1">
      <c r="A41" s="47" t="s">
        <v>49</v>
      </c>
      <c r="B41" s="48"/>
      <c r="C41" s="48"/>
      <c r="D41" s="48"/>
      <c r="E41" s="48"/>
      <c r="F41" s="48"/>
      <c r="G41" s="48"/>
      <c r="H41" s="48"/>
      <c r="I41" s="49"/>
      <c r="J41" s="25"/>
      <c r="K41" s="25"/>
      <c r="L41" s="25"/>
    </row>
    <row r="42" spans="1:12" s="26" customFormat="1" ht="24.75" customHeight="1">
      <c r="A42" s="7"/>
      <c r="B42" s="8" t="s">
        <v>72</v>
      </c>
      <c r="C42" s="45">
        <v>30</v>
      </c>
      <c r="D42" s="46"/>
      <c r="E42" s="7" t="s">
        <v>14</v>
      </c>
      <c r="F42" s="16">
        <v>90</v>
      </c>
      <c r="G42" s="50">
        <f>C42*F42</f>
        <v>2700</v>
      </c>
      <c r="H42" s="51"/>
      <c r="I42" s="18" t="s">
        <v>55</v>
      </c>
      <c r="J42" s="25"/>
      <c r="K42" s="25"/>
      <c r="L42" s="25"/>
    </row>
    <row r="43" ht="0.75" customHeight="1">
      <c r="I43" s="12"/>
    </row>
  </sheetData>
  <mergeCells count="30">
    <mergeCell ref="A2:I2"/>
    <mergeCell ref="H4:I4"/>
    <mergeCell ref="A4:G4"/>
    <mergeCell ref="I5:I6"/>
    <mergeCell ref="C5:C6"/>
    <mergeCell ref="D5:D6"/>
    <mergeCell ref="E5:F5"/>
    <mergeCell ref="G5:H5"/>
    <mergeCell ref="C28:E28"/>
    <mergeCell ref="F28:H28"/>
    <mergeCell ref="A1:I1"/>
    <mergeCell ref="A3:I3"/>
    <mergeCell ref="A5:A6"/>
    <mergeCell ref="B5:B6"/>
    <mergeCell ref="C27:E27"/>
    <mergeCell ref="F27:H27"/>
    <mergeCell ref="A23:I23"/>
    <mergeCell ref="D22:E22"/>
    <mergeCell ref="C29:E29"/>
    <mergeCell ref="F29:H29"/>
    <mergeCell ref="B38:D38"/>
    <mergeCell ref="B32:I32"/>
    <mergeCell ref="B37:C37"/>
    <mergeCell ref="B33:I33"/>
    <mergeCell ref="B34:I34"/>
    <mergeCell ref="B35:I35"/>
    <mergeCell ref="C42:D42"/>
    <mergeCell ref="A41:I41"/>
    <mergeCell ref="G42:H42"/>
    <mergeCell ref="B31:I31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2009-08-14T03:46:11Z</cp:lastPrinted>
  <dcterms:created xsi:type="dcterms:W3CDTF">2006-09-24T05:52:42Z</dcterms:created>
  <dcterms:modified xsi:type="dcterms:W3CDTF">2009-09-13T07:10:34Z</dcterms:modified>
  <cp:category/>
  <cp:version/>
  <cp:contentType/>
  <cp:contentStatus/>
</cp:coreProperties>
</file>