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05" windowWidth="11715" windowHeight="8625" activeTab="0"/>
  </bookViews>
  <sheets>
    <sheet name="方案" sheetId="1" r:id="rId1"/>
  </sheets>
  <definedNames>
    <definedName name="_xlnm.Print_Area" localSheetId="0">'方案'!$A$1:$I$93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<sst xmlns="http://schemas.openxmlformats.org/spreadsheetml/2006/main" count="242" uniqueCount="122">
  <si>
    <t>北京齐家盛装饰装潢有限公司工程报价单</t>
  </si>
  <si>
    <t>制作工艺及材料说明</t>
  </si>
  <si>
    <t>单价</t>
  </si>
  <si>
    <t>合价</t>
  </si>
  <si>
    <t>材料费</t>
  </si>
  <si>
    <t>人工费</t>
  </si>
  <si>
    <t>京城唯一透明化报价，核算成本才是硬道理</t>
  </si>
  <si>
    <t>综合项目</t>
  </si>
  <si>
    <t>序号</t>
  </si>
  <si>
    <t>项目名称</t>
  </si>
  <si>
    <t>数量</t>
  </si>
  <si>
    <t>单位</t>
  </si>
  <si>
    <t>一、客厅.餐厅.过道</t>
  </si>
  <si>
    <t>㎡</t>
  </si>
  <si>
    <t>顶面刷漆</t>
  </si>
  <si>
    <t>墙面刷漆</t>
  </si>
  <si>
    <t>过门石</t>
  </si>
  <si>
    <t>块</t>
  </si>
  <si>
    <t>华新32.5硅酸盐水泥、中砂水泥沙浆铺贴。
 规格≥250mm≤600mm　不含找平、拉毛、及地面处理
(主材、勾缝剂业主自购)</t>
  </si>
  <si>
    <t>电视背景墙</t>
  </si>
  <si>
    <t>项</t>
  </si>
  <si>
    <t>㎡</t>
  </si>
  <si>
    <t>顶面刷漆</t>
  </si>
  <si>
    <t>墙面刷漆</t>
  </si>
  <si>
    <t>贴墙砖</t>
  </si>
  <si>
    <t xml:space="preserve">华新32.5硅酸盐水泥、中砂水泥沙浆铺贴。
规格≥200mm*200mm。不含找平、拉毛、及墙面处理。
(主材、勾缝剂业主自购) </t>
  </si>
  <si>
    <t>包立管</t>
  </si>
  <si>
    <t>根</t>
  </si>
  <si>
    <t>红砖或轻体砖包管,华新32.5水泥沙浆抹灰（不含表层装饰）</t>
  </si>
  <si>
    <t>铺地砖</t>
  </si>
  <si>
    <t>地面做防水</t>
  </si>
  <si>
    <t>雨虹防水涂料。</t>
  </si>
  <si>
    <t>墙面做防水</t>
  </si>
  <si>
    <t>小计</t>
  </si>
  <si>
    <t>材料搬运费</t>
  </si>
  <si>
    <t>项</t>
  </si>
  <si>
    <t>乙方所购材料分类给各工种搬运的费用。</t>
  </si>
  <si>
    <t>垃圾清运费</t>
  </si>
  <si>
    <t>编织袋、人工费、(运至小区内物业指定地点.)</t>
  </si>
  <si>
    <t>机械损耗费</t>
  </si>
  <si>
    <t>锯片、钻头、滚刷、机械磨损修理等</t>
  </si>
  <si>
    <t>管理费</t>
  </si>
  <si>
    <t>总价*8%</t>
  </si>
  <si>
    <t>利润</t>
  </si>
  <si>
    <t>总价*17%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</si>
  <si>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</si>
  <si>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</si>
  <si>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</si>
  <si>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</si>
  <si>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</si>
  <si>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</si>
  <si>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</si>
  <si>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所有材料可以由客户自己购买.</t>
  </si>
  <si>
    <t>以上所有项目及数量按实际发生量为准.</t>
  </si>
  <si>
    <r>
      <t>房间每增加一种颜色的墙漆，增加2</t>
    </r>
    <r>
      <rPr>
        <sz val="12"/>
        <rFont val="宋体"/>
        <family val="0"/>
      </rPr>
      <t>00元。</t>
    </r>
  </si>
  <si>
    <t xml:space="preserve">               甲方：</t>
  </si>
  <si>
    <t xml:space="preserve">             乙方：</t>
  </si>
  <si>
    <t xml:space="preserve">          2009年   月   日</t>
  </si>
  <si>
    <t xml:space="preserve">        2009年   月   日</t>
  </si>
  <si>
    <t>二、主卧</t>
  </si>
  <si>
    <t>㎡</t>
  </si>
  <si>
    <t>顶面刷漆</t>
  </si>
  <si>
    <t>电视柜</t>
  </si>
  <si>
    <t>雨虹防水涂料。（高300mm）</t>
  </si>
  <si>
    <t>石膏板造型吊顶</t>
  </si>
  <si>
    <t>批刮美巢易刮平腻子二至三遍，打磨平整。刷多乐士金装五合一底漆一遍，面漆二遍。(不含特殊处理)</t>
  </si>
  <si>
    <t>五、厨房</t>
  </si>
  <si>
    <t>拆墙</t>
  </si>
  <si>
    <t>入户门半包套</t>
  </si>
  <si>
    <t>m</t>
  </si>
  <si>
    <t>餐边柜</t>
  </si>
  <si>
    <t>餐厅背景墙</t>
  </si>
  <si>
    <t>沙发背景墙</t>
  </si>
  <si>
    <t>玄关矮柜</t>
  </si>
  <si>
    <t>阳台门半包套</t>
  </si>
  <si>
    <t>轻钢龙骨做骨架,“泰山”石膏板饰面。局部假梁为木芯板制作，外贴饰面板，清漆饰面。</t>
  </si>
  <si>
    <t>福汉E1级大芯板衬底,(科技)饰面板饰面,实木线条收口.刷华润清漆,底漆三遍,面漆二遍。</t>
  </si>
  <si>
    <t>福汉E1大芯板衬底,饰面板饰面,实木线条收口.刷华润漆清漆底漆三遍，面漆二遍（含柜门，不含五金件），按展开面积计算。</t>
  </si>
  <si>
    <t>储藏柜（高2.4m）</t>
  </si>
  <si>
    <t>三、次卧</t>
  </si>
  <si>
    <t>包窗套</t>
  </si>
  <si>
    <t>大理石台面</t>
  </si>
  <si>
    <t>金花米黄大理石台面（ 人工费按25/米，含磨边、安装，每0.3/平米损耗）大于1平米内</t>
  </si>
  <si>
    <t>四、书房</t>
  </si>
  <si>
    <t>防水石膏板平顶</t>
  </si>
  <si>
    <t>顶面刷漆</t>
  </si>
  <si>
    <t>中国黑大理石,包工包料。</t>
  </si>
  <si>
    <t>轻钢龙骨做骨架,防水石膏板饰面。</t>
  </si>
  <si>
    <t>轻钢龙骨做骨架,“泰山”石膏板饰面。</t>
  </si>
  <si>
    <t>批刮美巢防水平腻子二至三遍，打磨平整。刷多乐士金装五合一底漆一遍，面漆二遍。(不含特殊处理)</t>
  </si>
  <si>
    <t>六、主卫</t>
  </si>
  <si>
    <t>七、客卫</t>
  </si>
  <si>
    <t>八、客厅阳台</t>
  </si>
  <si>
    <t>九</t>
  </si>
  <si>
    <t>十</t>
  </si>
  <si>
    <t>十一</t>
  </si>
  <si>
    <t>十二</t>
  </si>
  <si>
    <t>铲墙皮</t>
  </si>
  <si>
    <t>人工费。</t>
  </si>
  <si>
    <t>91*30*0.08=218（含砖管理费）</t>
  </si>
  <si>
    <t>木芯板做立柱，外贴饰面板，嵌艺术玻璃，墙纸及艺术玻璃业主自购。</t>
  </si>
  <si>
    <t>工程地址：高尔夫城市花园</t>
  </si>
  <si>
    <t>业主：谢先生     电话：</t>
  </si>
  <si>
    <t>石膏板造型吊顶</t>
  </si>
  <si>
    <t>防水石膏板造型吊顶</t>
  </si>
  <si>
    <t>轻钢龙骨做骨架,防水石膏板饰面，局部做造型，贴烤漆玻璃，侧面打射灯，烤漆玻璃自购。</t>
  </si>
  <si>
    <t>木芯板做立柱，密度板雕花隔断。</t>
  </si>
  <si>
    <t>餐厅造型造型吊顶</t>
  </si>
  <si>
    <t>墙面地面修复</t>
  </si>
  <si>
    <t>项</t>
  </si>
  <si>
    <t xml:space="preserve">华新32.5硅酸盐水泥、中砂水泥沙浆修复
含找平、拉毛、及地面处理
</t>
  </si>
  <si>
    <t>沙钢饰面收口，内部九厘板打底，外贴磨边茶镜与玻化砖（玻化砖业主自购）。</t>
  </si>
  <si>
    <t>拆原有包管</t>
  </si>
  <si>
    <t>玻璃隔墙</t>
  </si>
  <si>
    <t>10mm磨砂玻璃，含磨边、人工，含上下框</t>
  </si>
  <si>
    <t>木龙骨做格栅，内贴黑镜，含油漆</t>
  </si>
  <si>
    <t>玄关造型隔断</t>
  </si>
  <si>
    <t>详见施工图。</t>
  </si>
  <si>
    <t>厨房推拉门套</t>
  </si>
  <si>
    <t>贴地砖</t>
  </si>
  <si>
    <t>密度板拉条，挖空，贴黑镜（黑镜业主自购）</t>
  </si>
  <si>
    <t>床头背景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</si>
</sst>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 "/>
    <numFmt numFmtId="191" formatCode="0.0_);[Red]\(0.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8" fontId="5" fillId="2" borderId="2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189" fontId="5" fillId="2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189" fontId="6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188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7">
      <selection activeCell="C14" sqref="C14"/>
    </sheetView>
  </sheetViews>
  <sheetFormatPr defaultColWidth="9.00390625" defaultRowHeight="14.25"/>
  <cols>
    <col min="1" max="1" width="4.875" style="5" customWidth="1"/>
    <col min="2" max="2" width="15.50390625" style="3" customWidth="1"/>
    <col min="3" max="3" width="6.625" style="5" customWidth="1"/>
    <col min="4" max="4" width="4.75390625" style="5" customWidth="1"/>
    <col min="5" max="5" width="4.50390625" style="21" customWidth="1"/>
    <col min="6" max="6" width="8.50390625" style="21" customWidth="1"/>
    <col min="7" max="7" width="5.625" style="22" customWidth="1"/>
    <col min="8" max="8" width="7.25390625" style="21" customWidth="1"/>
    <col min="9" max="9" width="44.125" style="3" customWidth="1"/>
    <col min="10" max="16384" width="9.00390625" style="1" customWidth="1"/>
  </cols>
  <sheetData>
    <row r="1" spans="1:9" ht="34.5" customHeight="1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34.5" customHeight="1">
      <c r="A2" s="36"/>
      <c r="B2" s="84" t="s">
        <v>6</v>
      </c>
      <c r="C2" s="85"/>
      <c r="D2" s="85"/>
      <c r="E2" s="85"/>
      <c r="F2" s="85"/>
      <c r="G2" s="85"/>
      <c r="H2" s="85"/>
      <c r="I2" s="86"/>
    </row>
    <row r="3" spans="1:9" s="17" customFormat="1" ht="22.5" customHeight="1">
      <c r="A3" s="78" t="s">
        <v>101</v>
      </c>
      <c r="B3" s="79"/>
      <c r="C3" s="79"/>
      <c r="D3" s="79"/>
      <c r="E3" s="79"/>
      <c r="F3" s="79"/>
      <c r="G3" s="79"/>
      <c r="H3" s="79"/>
      <c r="I3" s="80"/>
    </row>
    <row r="4" spans="1:9" s="17" customFormat="1" ht="22.5" customHeight="1">
      <c r="A4" s="81" t="s">
        <v>102</v>
      </c>
      <c r="B4" s="81"/>
      <c r="C4" s="81"/>
      <c r="D4" s="81"/>
      <c r="E4" s="81"/>
      <c r="F4" s="81"/>
      <c r="G4" s="81"/>
      <c r="H4" s="81"/>
      <c r="I4" s="81"/>
    </row>
    <row r="5" spans="1:256" s="2" customFormat="1" ht="19.5" customHeight="1">
      <c r="A5" s="82" t="s">
        <v>8</v>
      </c>
      <c r="B5" s="73" t="s">
        <v>9</v>
      </c>
      <c r="C5" s="73" t="s">
        <v>10</v>
      </c>
      <c r="D5" s="73" t="s">
        <v>11</v>
      </c>
      <c r="E5" s="89" t="s">
        <v>4</v>
      </c>
      <c r="F5" s="90"/>
      <c r="G5" s="89" t="s">
        <v>5</v>
      </c>
      <c r="H5" s="90"/>
      <c r="I5" s="87" t="s">
        <v>1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31" ht="18.75" customHeight="1">
      <c r="A6" s="83"/>
      <c r="B6" s="74"/>
      <c r="C6" s="74"/>
      <c r="D6" s="74"/>
      <c r="E6" s="27" t="s">
        <v>2</v>
      </c>
      <c r="F6" s="27" t="s">
        <v>3</v>
      </c>
      <c r="G6" s="27" t="s">
        <v>2</v>
      </c>
      <c r="H6" s="27" t="s">
        <v>3</v>
      </c>
      <c r="I6" s="8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2.5" customHeight="1">
      <c r="A7" s="11" t="s">
        <v>12</v>
      </c>
      <c r="B7" s="12"/>
      <c r="C7" s="6"/>
      <c r="D7" s="7"/>
      <c r="E7" s="14"/>
      <c r="F7" s="14"/>
      <c r="G7" s="20"/>
      <c r="H7" s="14"/>
      <c r="I7" s="1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9" s="30" customFormat="1" ht="30.75" customHeight="1">
      <c r="A8" s="8">
        <v>1</v>
      </c>
      <c r="B8" s="23" t="s">
        <v>68</v>
      </c>
      <c r="C8" s="24">
        <v>5</v>
      </c>
      <c r="D8" s="64" t="s">
        <v>69</v>
      </c>
      <c r="E8" s="24">
        <v>40</v>
      </c>
      <c r="F8" s="24">
        <f>C8*E8</f>
        <v>200</v>
      </c>
      <c r="G8" s="24">
        <v>45</v>
      </c>
      <c r="H8" s="24">
        <f>C8*G8</f>
        <v>225</v>
      </c>
      <c r="I8" s="25" t="s">
        <v>76</v>
      </c>
    </row>
    <row r="9" spans="1:256" s="39" customFormat="1" ht="24.75" customHeight="1">
      <c r="A9" s="28">
        <v>2</v>
      </c>
      <c r="B9" s="23" t="s">
        <v>14</v>
      </c>
      <c r="C9" s="24">
        <v>40</v>
      </c>
      <c r="D9" s="24" t="s">
        <v>13</v>
      </c>
      <c r="E9" s="24">
        <v>12.8</v>
      </c>
      <c r="F9" s="40">
        <f>E9*C9</f>
        <v>512</v>
      </c>
      <c r="G9" s="24">
        <v>10</v>
      </c>
      <c r="H9" s="40">
        <f>G9*C9</f>
        <v>400</v>
      </c>
      <c r="I9" s="25" t="s">
        <v>65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0" customFormat="1" ht="24.75" customHeight="1">
      <c r="A10" s="8">
        <v>3</v>
      </c>
      <c r="B10" s="23" t="s">
        <v>15</v>
      </c>
      <c r="C10" s="24">
        <v>88</v>
      </c>
      <c r="D10" s="24" t="s">
        <v>13</v>
      </c>
      <c r="E10" s="24">
        <v>12.8</v>
      </c>
      <c r="F10" s="40">
        <f>E10*C10</f>
        <v>1126.4</v>
      </c>
      <c r="G10" s="24">
        <v>10</v>
      </c>
      <c r="H10" s="40">
        <f>G10*C10</f>
        <v>880</v>
      </c>
      <c r="I10" s="25" t="s">
        <v>65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42" s="67" customFormat="1" ht="18" customHeight="1">
      <c r="A11" s="28">
        <v>4</v>
      </c>
      <c r="B11" s="66" t="s">
        <v>97</v>
      </c>
      <c r="C11" s="28">
        <v>128</v>
      </c>
      <c r="D11" s="24" t="s">
        <v>60</v>
      </c>
      <c r="E11" s="28">
        <v>0</v>
      </c>
      <c r="F11" s="24">
        <f>C11*E11</f>
        <v>0</v>
      </c>
      <c r="G11" s="28">
        <v>3</v>
      </c>
      <c r="H11" s="24">
        <f>C11*G11</f>
        <v>384</v>
      </c>
      <c r="I11" s="25" t="s">
        <v>98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9" ht="26.25" customHeight="1">
      <c r="A12" s="8">
        <v>5</v>
      </c>
      <c r="B12" s="9" t="s">
        <v>64</v>
      </c>
      <c r="C12" s="8">
        <v>22.5</v>
      </c>
      <c r="D12" s="24" t="s">
        <v>13</v>
      </c>
      <c r="E12" s="42">
        <v>40</v>
      </c>
      <c r="F12" s="8">
        <f>C12*E12</f>
        <v>900</v>
      </c>
      <c r="G12" s="8">
        <v>45</v>
      </c>
      <c r="H12" s="8">
        <f>C12*G12</f>
        <v>1012.5</v>
      </c>
      <c r="I12" s="41" t="s">
        <v>75</v>
      </c>
    </row>
    <row r="13" spans="1:9" ht="26.25" customHeight="1">
      <c r="A13" s="8">
        <v>5</v>
      </c>
      <c r="B13" s="9" t="s">
        <v>107</v>
      </c>
      <c r="C13" s="8">
        <v>5</v>
      </c>
      <c r="D13" s="24" t="s">
        <v>13</v>
      </c>
      <c r="E13" s="42">
        <v>30</v>
      </c>
      <c r="F13" s="8">
        <f>C13*E13</f>
        <v>150</v>
      </c>
      <c r="G13" s="8">
        <v>150</v>
      </c>
      <c r="H13" s="8">
        <f>C13*G13</f>
        <v>750</v>
      </c>
      <c r="I13" s="41" t="s">
        <v>115</v>
      </c>
    </row>
    <row r="14" spans="1:9" ht="36.75" customHeight="1">
      <c r="A14" s="28">
        <v>6</v>
      </c>
      <c r="B14" s="23" t="s">
        <v>62</v>
      </c>
      <c r="C14" s="24">
        <v>2.56</v>
      </c>
      <c r="D14" s="64" t="s">
        <v>69</v>
      </c>
      <c r="E14" s="24">
        <v>180</v>
      </c>
      <c r="F14" s="69">
        <f>E14*C14</f>
        <v>460.8</v>
      </c>
      <c r="G14" s="24">
        <v>160</v>
      </c>
      <c r="H14" s="24">
        <f>G14*C14</f>
        <v>409.6</v>
      </c>
      <c r="I14" s="63" t="s">
        <v>77</v>
      </c>
    </row>
    <row r="15" spans="1:256" s="30" customFormat="1" ht="32.25" customHeight="1">
      <c r="A15" s="8">
        <v>7</v>
      </c>
      <c r="B15" s="23" t="s">
        <v>19</v>
      </c>
      <c r="C15" s="24">
        <v>1</v>
      </c>
      <c r="D15" s="8" t="s">
        <v>20</v>
      </c>
      <c r="E15" s="24">
        <v>400</v>
      </c>
      <c r="F15" s="24">
        <f>C15*E15</f>
        <v>400</v>
      </c>
      <c r="G15" s="24">
        <v>300</v>
      </c>
      <c r="H15" s="24">
        <f>C15*G15</f>
        <v>300</v>
      </c>
      <c r="I15" s="26" t="s">
        <v>100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9" ht="36.75" customHeight="1">
      <c r="A16" s="8">
        <v>9</v>
      </c>
      <c r="B16" s="23" t="s">
        <v>70</v>
      </c>
      <c r="C16" s="24">
        <v>4.1</v>
      </c>
      <c r="D16" s="24" t="s">
        <v>60</v>
      </c>
      <c r="E16" s="24">
        <v>75</v>
      </c>
      <c r="F16" s="24">
        <f>C16*E16</f>
        <v>307.5</v>
      </c>
      <c r="G16" s="24">
        <v>73</v>
      </c>
      <c r="H16" s="24">
        <f>C16*G16</f>
        <v>299.29999999999995</v>
      </c>
      <c r="I16" s="63" t="s">
        <v>77</v>
      </c>
    </row>
    <row r="17" spans="1:256" s="30" customFormat="1" ht="26.25" customHeight="1">
      <c r="A17" s="28">
        <v>10</v>
      </c>
      <c r="B17" s="23" t="s">
        <v>71</v>
      </c>
      <c r="C17" s="24">
        <v>1</v>
      </c>
      <c r="D17" s="8" t="s">
        <v>20</v>
      </c>
      <c r="E17" s="24">
        <v>450</v>
      </c>
      <c r="F17" s="24">
        <f aca="true" t="shared" si="0" ref="F17:F23">C17*E17</f>
        <v>450</v>
      </c>
      <c r="G17" s="24">
        <v>600</v>
      </c>
      <c r="H17" s="24">
        <f aca="true" t="shared" si="1" ref="H17:H23">C17*G17</f>
        <v>600</v>
      </c>
      <c r="I17" s="26" t="s">
        <v>111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0" customFormat="1" ht="13.5" customHeight="1">
      <c r="A18" s="8">
        <v>11</v>
      </c>
      <c r="B18" s="23" t="s">
        <v>72</v>
      </c>
      <c r="C18" s="24">
        <v>1</v>
      </c>
      <c r="D18" s="8" t="s">
        <v>20</v>
      </c>
      <c r="E18" s="24">
        <v>400</v>
      </c>
      <c r="F18" s="24">
        <f t="shared" si="0"/>
        <v>400</v>
      </c>
      <c r="G18" s="24">
        <v>300</v>
      </c>
      <c r="H18" s="24">
        <f t="shared" si="1"/>
        <v>300</v>
      </c>
      <c r="I18" s="26" t="s">
        <v>120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0" customFormat="1" ht="13.5" customHeight="1">
      <c r="A19" s="28">
        <v>12</v>
      </c>
      <c r="B19" s="23" t="s">
        <v>116</v>
      </c>
      <c r="C19" s="24">
        <v>1</v>
      </c>
      <c r="D19" s="8" t="s">
        <v>20</v>
      </c>
      <c r="E19" s="24">
        <v>220</v>
      </c>
      <c r="F19" s="24">
        <f t="shared" si="0"/>
        <v>220</v>
      </c>
      <c r="G19" s="24">
        <v>350</v>
      </c>
      <c r="H19" s="24">
        <f t="shared" si="1"/>
        <v>350</v>
      </c>
      <c r="I19" s="26" t="s">
        <v>106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0" customFormat="1" ht="13.5" customHeight="1">
      <c r="A20" s="8">
        <v>13</v>
      </c>
      <c r="B20" s="23" t="s">
        <v>73</v>
      </c>
      <c r="C20" s="24">
        <v>3</v>
      </c>
      <c r="D20" s="24" t="s">
        <v>60</v>
      </c>
      <c r="E20" s="24">
        <v>75</v>
      </c>
      <c r="F20" s="24">
        <f t="shared" si="0"/>
        <v>225</v>
      </c>
      <c r="G20" s="24">
        <v>73</v>
      </c>
      <c r="H20" s="24">
        <f t="shared" si="1"/>
        <v>219</v>
      </c>
      <c r="I20" s="26" t="s">
        <v>117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0" customFormat="1" ht="13.5" customHeight="1">
      <c r="A21" s="28">
        <v>14</v>
      </c>
      <c r="B21" s="23" t="s">
        <v>67</v>
      </c>
      <c r="C21" s="24">
        <v>6</v>
      </c>
      <c r="D21" s="24" t="s">
        <v>60</v>
      </c>
      <c r="E21" s="24">
        <v>0</v>
      </c>
      <c r="F21" s="24">
        <f t="shared" si="0"/>
        <v>0</v>
      </c>
      <c r="G21" s="24">
        <v>30</v>
      </c>
      <c r="H21" s="24">
        <f t="shared" si="1"/>
        <v>180</v>
      </c>
      <c r="I21" s="26" t="s">
        <v>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9" s="30" customFormat="1" ht="31.5" customHeight="1">
      <c r="A22" s="8">
        <v>15</v>
      </c>
      <c r="B22" s="23" t="s">
        <v>118</v>
      </c>
      <c r="C22" s="24">
        <v>5.6</v>
      </c>
      <c r="D22" s="64" t="s">
        <v>69</v>
      </c>
      <c r="E22" s="24">
        <v>40</v>
      </c>
      <c r="F22" s="24">
        <f>C22*E22</f>
        <v>224</v>
      </c>
      <c r="G22" s="24">
        <v>45</v>
      </c>
      <c r="H22" s="24">
        <f>C22*G22</f>
        <v>251.99999999999997</v>
      </c>
      <c r="I22" s="25" t="s">
        <v>76</v>
      </c>
    </row>
    <row r="23" spans="1:9" s="30" customFormat="1" ht="31.5" customHeight="1">
      <c r="A23" s="8">
        <v>15</v>
      </c>
      <c r="B23" s="23" t="s">
        <v>74</v>
      </c>
      <c r="C23" s="24">
        <v>7.6</v>
      </c>
      <c r="D23" s="64" t="s">
        <v>69</v>
      </c>
      <c r="E23" s="24">
        <v>40</v>
      </c>
      <c r="F23" s="24">
        <f t="shared" si="0"/>
        <v>304</v>
      </c>
      <c r="G23" s="24">
        <v>45</v>
      </c>
      <c r="H23" s="24">
        <f t="shared" si="1"/>
        <v>342</v>
      </c>
      <c r="I23" s="25" t="s">
        <v>76</v>
      </c>
    </row>
    <row r="24" spans="1:9" ht="18" customHeight="1">
      <c r="A24" s="11" t="s">
        <v>59</v>
      </c>
      <c r="B24" s="12"/>
      <c r="C24" s="13"/>
      <c r="D24" s="13"/>
      <c r="E24" s="16"/>
      <c r="F24" s="16"/>
      <c r="G24" s="13"/>
      <c r="H24" s="16"/>
      <c r="I24" s="10"/>
    </row>
    <row r="25" spans="1:12" ht="24" customHeight="1">
      <c r="A25" s="8">
        <v>1</v>
      </c>
      <c r="B25" s="23" t="s">
        <v>61</v>
      </c>
      <c r="C25" s="24">
        <v>17</v>
      </c>
      <c r="D25" s="24" t="s">
        <v>21</v>
      </c>
      <c r="E25" s="24">
        <v>12.8</v>
      </c>
      <c r="F25" s="24">
        <f>C25*E25</f>
        <v>217.60000000000002</v>
      </c>
      <c r="G25" s="24">
        <v>10</v>
      </c>
      <c r="H25" s="24">
        <f>G25*C25</f>
        <v>170</v>
      </c>
      <c r="I25" s="25" t="s">
        <v>65</v>
      </c>
      <c r="J25" s="43"/>
      <c r="K25" s="43"/>
      <c r="L25" s="43"/>
    </row>
    <row r="26" spans="1:9" ht="25.5" customHeight="1">
      <c r="A26" s="8">
        <v>2</v>
      </c>
      <c r="B26" s="23" t="s">
        <v>23</v>
      </c>
      <c r="C26" s="24">
        <v>50.1</v>
      </c>
      <c r="D26" s="24" t="s">
        <v>21</v>
      </c>
      <c r="E26" s="24">
        <v>12.8</v>
      </c>
      <c r="F26" s="24">
        <f>C26*E26</f>
        <v>641.2800000000001</v>
      </c>
      <c r="G26" s="24">
        <v>10</v>
      </c>
      <c r="H26" s="24">
        <f>G26*C26</f>
        <v>501</v>
      </c>
      <c r="I26" s="25" t="s">
        <v>65</v>
      </c>
    </row>
    <row r="27" spans="1:42" s="67" customFormat="1" ht="18" customHeight="1">
      <c r="A27" s="8">
        <v>3</v>
      </c>
      <c r="B27" s="66" t="s">
        <v>97</v>
      </c>
      <c r="C27" s="28">
        <v>67.1</v>
      </c>
      <c r="D27" s="24" t="s">
        <v>60</v>
      </c>
      <c r="E27" s="28">
        <v>0</v>
      </c>
      <c r="F27" s="24">
        <f>C27*E27</f>
        <v>0</v>
      </c>
      <c r="G27" s="28">
        <v>3</v>
      </c>
      <c r="H27" s="24">
        <f>C27*G27</f>
        <v>201.29999999999998</v>
      </c>
      <c r="I27" s="25" t="s">
        <v>98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9" ht="36.75" customHeight="1">
      <c r="A28" s="8">
        <v>4</v>
      </c>
      <c r="B28" s="23" t="s">
        <v>78</v>
      </c>
      <c r="C28" s="24">
        <v>10.8</v>
      </c>
      <c r="D28" s="24" t="s">
        <v>60</v>
      </c>
      <c r="E28" s="24">
        <v>75</v>
      </c>
      <c r="F28" s="24">
        <f>E28*C28</f>
        <v>810</v>
      </c>
      <c r="G28" s="24">
        <v>73</v>
      </c>
      <c r="H28" s="24">
        <f>G28*C28</f>
        <v>788.4000000000001</v>
      </c>
      <c r="I28" s="63" t="s">
        <v>77</v>
      </c>
    </row>
    <row r="29" spans="1:9" ht="21" customHeight="1">
      <c r="A29" s="8">
        <v>5</v>
      </c>
      <c r="B29" s="9" t="s">
        <v>103</v>
      </c>
      <c r="C29" s="8">
        <v>5</v>
      </c>
      <c r="D29" s="24" t="s">
        <v>13</v>
      </c>
      <c r="E29" s="42">
        <v>40</v>
      </c>
      <c r="F29" s="8">
        <f>C29*E29</f>
        <v>200</v>
      </c>
      <c r="G29" s="8">
        <v>45</v>
      </c>
      <c r="H29" s="8">
        <f>C29*G29</f>
        <v>225</v>
      </c>
      <c r="I29" s="41" t="s">
        <v>88</v>
      </c>
    </row>
    <row r="30" spans="1:9" s="30" customFormat="1" ht="30.75" customHeight="1">
      <c r="A30" s="8">
        <v>6</v>
      </c>
      <c r="B30" s="23" t="s">
        <v>80</v>
      </c>
      <c r="C30" s="24">
        <v>5.8</v>
      </c>
      <c r="D30" s="64" t="s">
        <v>69</v>
      </c>
      <c r="E30" s="24">
        <v>45</v>
      </c>
      <c r="F30" s="24">
        <f>C30*E30</f>
        <v>261</v>
      </c>
      <c r="G30" s="24">
        <v>45</v>
      </c>
      <c r="H30" s="24">
        <f>C30*G30</f>
        <v>261</v>
      </c>
      <c r="I30" s="25" t="s">
        <v>76</v>
      </c>
    </row>
    <row r="31" spans="1:17" s="65" customFormat="1" ht="25.5" customHeight="1">
      <c r="A31" s="8">
        <v>7</v>
      </c>
      <c r="B31" s="23" t="s">
        <v>81</v>
      </c>
      <c r="C31" s="24">
        <v>1.79</v>
      </c>
      <c r="D31" s="64" t="s">
        <v>69</v>
      </c>
      <c r="E31" s="24">
        <v>240</v>
      </c>
      <c r="F31" s="24">
        <f>C31*E31</f>
        <v>429.6</v>
      </c>
      <c r="G31" s="24">
        <v>25</v>
      </c>
      <c r="H31" s="24">
        <f>C31*G31</f>
        <v>44.75</v>
      </c>
      <c r="I31" s="25" t="s">
        <v>82</v>
      </c>
      <c r="K31" s="30"/>
      <c r="L31" s="30"/>
      <c r="M31" s="30"/>
      <c r="N31" s="30"/>
      <c r="O31" s="30"/>
      <c r="P31" s="30"/>
      <c r="Q31" s="30"/>
    </row>
    <row r="32" spans="1:256" ht="18" customHeight="1">
      <c r="A32" s="11" t="s">
        <v>79</v>
      </c>
      <c r="B32" s="12"/>
      <c r="C32" s="13"/>
      <c r="D32" s="13"/>
      <c r="E32" s="16"/>
      <c r="F32" s="16"/>
      <c r="G32" s="13"/>
      <c r="H32" s="16"/>
      <c r="I32" s="1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9" ht="32.25" customHeight="1">
      <c r="A33" s="8">
        <v>1</v>
      </c>
      <c r="B33" s="9" t="s">
        <v>103</v>
      </c>
      <c r="C33" s="8">
        <v>4</v>
      </c>
      <c r="D33" s="24" t="s">
        <v>13</v>
      </c>
      <c r="E33" s="42">
        <v>40</v>
      </c>
      <c r="F33" s="8">
        <f>C33*E33</f>
        <v>160</v>
      </c>
      <c r="G33" s="8">
        <v>45</v>
      </c>
      <c r="H33" s="8">
        <f>C33*G33</f>
        <v>180</v>
      </c>
      <c r="I33" s="41" t="s">
        <v>88</v>
      </c>
    </row>
    <row r="34" spans="1:9" s="30" customFormat="1" ht="30.75" customHeight="1">
      <c r="A34" s="8">
        <v>2</v>
      </c>
      <c r="B34" s="23" t="s">
        <v>80</v>
      </c>
      <c r="C34" s="24">
        <v>5.7</v>
      </c>
      <c r="D34" s="64" t="s">
        <v>69</v>
      </c>
      <c r="E34" s="24">
        <v>45</v>
      </c>
      <c r="F34" s="24">
        <f>C34*E34</f>
        <v>256.5</v>
      </c>
      <c r="G34" s="24">
        <v>45</v>
      </c>
      <c r="H34" s="24">
        <f>C34*G34</f>
        <v>256.5</v>
      </c>
      <c r="I34" s="25" t="s">
        <v>76</v>
      </c>
    </row>
    <row r="35" spans="1:17" s="65" customFormat="1" ht="25.5" customHeight="1">
      <c r="A35" s="8">
        <v>3</v>
      </c>
      <c r="B35" s="23" t="s">
        <v>81</v>
      </c>
      <c r="C35" s="24">
        <v>1.74</v>
      </c>
      <c r="D35" s="64" t="s">
        <v>69</v>
      </c>
      <c r="E35" s="24">
        <v>240</v>
      </c>
      <c r="F35" s="24">
        <f>C35*E35</f>
        <v>417.6</v>
      </c>
      <c r="G35" s="24">
        <v>25</v>
      </c>
      <c r="H35" s="24">
        <f>C35*G35</f>
        <v>43.5</v>
      </c>
      <c r="I35" s="25" t="s">
        <v>82</v>
      </c>
      <c r="K35" s="30"/>
      <c r="L35" s="30"/>
      <c r="M35" s="30"/>
      <c r="N35" s="30"/>
      <c r="O35" s="30"/>
      <c r="P35" s="30"/>
      <c r="Q35" s="30"/>
    </row>
    <row r="36" spans="1:256" s="30" customFormat="1" ht="28.5" customHeight="1">
      <c r="A36" s="8">
        <v>4</v>
      </c>
      <c r="B36" s="23" t="s">
        <v>121</v>
      </c>
      <c r="C36" s="24">
        <v>2.2</v>
      </c>
      <c r="D36" s="24" t="s">
        <v>13</v>
      </c>
      <c r="E36" s="24">
        <v>230</v>
      </c>
      <c r="F36" s="24">
        <f>C36*E36</f>
        <v>506.00000000000006</v>
      </c>
      <c r="G36" s="24">
        <v>320</v>
      </c>
      <c r="H36" s="24">
        <f>C36*G36</f>
        <v>704</v>
      </c>
      <c r="I36" s="68" t="s">
        <v>117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8" customHeight="1">
      <c r="A37" s="11" t="s">
        <v>83</v>
      </c>
      <c r="B37" s="12"/>
      <c r="C37" s="13"/>
      <c r="D37" s="13"/>
      <c r="E37" s="16"/>
      <c r="F37" s="16"/>
      <c r="G37" s="13"/>
      <c r="H37" s="16"/>
      <c r="I37" s="10"/>
      <c r="J37" s="72"/>
      <c r="K37" s="72"/>
      <c r="L37" s="72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25.5" customHeight="1">
      <c r="A38" s="8">
        <v>1</v>
      </c>
      <c r="B38" s="23" t="s">
        <v>22</v>
      </c>
      <c r="C38" s="24">
        <v>9</v>
      </c>
      <c r="D38" s="24" t="s">
        <v>21</v>
      </c>
      <c r="E38" s="24">
        <v>12.8</v>
      </c>
      <c r="F38" s="24">
        <f>C38*E38</f>
        <v>115.2</v>
      </c>
      <c r="G38" s="24">
        <v>10</v>
      </c>
      <c r="H38" s="24">
        <f>G38*C38</f>
        <v>90</v>
      </c>
      <c r="I38" s="25" t="s">
        <v>65</v>
      </c>
      <c r="J38" s="72"/>
      <c r="K38" s="72"/>
      <c r="L38" s="7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24.75" customHeight="1">
      <c r="A39" s="8">
        <v>2</v>
      </c>
      <c r="B39" s="23" t="s">
        <v>23</v>
      </c>
      <c r="C39" s="24">
        <v>35</v>
      </c>
      <c r="D39" s="24" t="s">
        <v>60</v>
      </c>
      <c r="E39" s="24">
        <v>12.8</v>
      </c>
      <c r="F39" s="24">
        <f>C39*E39</f>
        <v>448</v>
      </c>
      <c r="G39" s="24">
        <v>10</v>
      </c>
      <c r="H39" s="24">
        <f>G39*C39</f>
        <v>350</v>
      </c>
      <c r="I39" s="25" t="s">
        <v>65</v>
      </c>
      <c r="J39" s="72"/>
      <c r="K39" s="72"/>
      <c r="L39" s="7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12" s="30" customFormat="1" ht="30.75" customHeight="1">
      <c r="A40" s="8">
        <v>3</v>
      </c>
      <c r="B40" s="23" t="s">
        <v>80</v>
      </c>
      <c r="C40" s="24">
        <v>3.85</v>
      </c>
      <c r="D40" s="64" t="s">
        <v>69</v>
      </c>
      <c r="E40" s="24">
        <v>45</v>
      </c>
      <c r="F40" s="24">
        <f>C40*E40</f>
        <v>173.25</v>
      </c>
      <c r="G40" s="24">
        <v>45</v>
      </c>
      <c r="H40" s="24">
        <f>C40*G40</f>
        <v>173.25</v>
      </c>
      <c r="I40" s="25" t="s">
        <v>76</v>
      </c>
      <c r="J40" s="72"/>
      <c r="K40" s="72"/>
      <c r="L40" s="72"/>
    </row>
    <row r="41" spans="1:42" s="67" customFormat="1" ht="18" customHeight="1">
      <c r="A41" s="28">
        <v>4</v>
      </c>
      <c r="B41" s="66" t="s">
        <v>97</v>
      </c>
      <c r="C41" s="28">
        <v>44</v>
      </c>
      <c r="D41" s="24" t="s">
        <v>60</v>
      </c>
      <c r="E41" s="28">
        <v>0</v>
      </c>
      <c r="F41" s="24">
        <f>C41*E41</f>
        <v>0</v>
      </c>
      <c r="G41" s="28">
        <v>3</v>
      </c>
      <c r="H41" s="24">
        <f>C41*G41</f>
        <v>132</v>
      </c>
      <c r="I41" s="25" t="s">
        <v>98</v>
      </c>
      <c r="J41" s="72"/>
      <c r="K41" s="72"/>
      <c r="L41" s="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256" ht="22.5" customHeight="1">
      <c r="A42" s="94" t="s">
        <v>66</v>
      </c>
      <c r="B42" s="95"/>
      <c r="C42" s="45"/>
      <c r="D42" s="45"/>
      <c r="E42" s="46"/>
      <c r="F42" s="46"/>
      <c r="G42" s="45"/>
      <c r="H42" s="46"/>
      <c r="I42" s="46"/>
      <c r="J42" s="72"/>
      <c r="K42" s="72"/>
      <c r="L42" s="72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1" ht="38.25" customHeight="1">
      <c r="A43" s="28">
        <v>1</v>
      </c>
      <c r="B43" s="23" t="s">
        <v>112</v>
      </c>
      <c r="C43" s="28">
        <v>1</v>
      </c>
      <c r="D43" s="24" t="s">
        <v>109</v>
      </c>
      <c r="E43" s="24">
        <v>0</v>
      </c>
      <c r="F43" s="40">
        <f>E43*C43</f>
        <v>0</v>
      </c>
      <c r="G43" s="24">
        <v>30</v>
      </c>
      <c r="H43" s="40">
        <f>G43*C43</f>
        <v>30</v>
      </c>
      <c r="I43" s="23" t="s">
        <v>112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ht="38.25" customHeight="1">
      <c r="A44" s="28">
        <v>1</v>
      </c>
      <c r="B44" s="23" t="s">
        <v>108</v>
      </c>
      <c r="C44" s="28">
        <v>1</v>
      </c>
      <c r="D44" s="24" t="s">
        <v>109</v>
      </c>
      <c r="E44" s="24">
        <v>200</v>
      </c>
      <c r="F44" s="40">
        <f aca="true" t="shared" si="2" ref="F44:F50">E44*C44</f>
        <v>200</v>
      </c>
      <c r="G44" s="24">
        <v>300</v>
      </c>
      <c r="H44" s="40">
        <f aca="true" t="shared" si="3" ref="H44:H50">G44*C44</f>
        <v>300</v>
      </c>
      <c r="I44" s="41" t="s">
        <v>110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</row>
    <row r="45" spans="1:256" s="48" customFormat="1" ht="36" customHeight="1">
      <c r="A45" s="28">
        <v>1</v>
      </c>
      <c r="B45" s="23" t="s">
        <v>29</v>
      </c>
      <c r="C45" s="28">
        <v>17</v>
      </c>
      <c r="D45" s="24" t="s">
        <v>13</v>
      </c>
      <c r="E45" s="24">
        <v>7.3</v>
      </c>
      <c r="F45" s="40">
        <f t="shared" si="2"/>
        <v>124.1</v>
      </c>
      <c r="G45" s="24">
        <v>20</v>
      </c>
      <c r="H45" s="40">
        <f t="shared" si="3"/>
        <v>340</v>
      </c>
      <c r="I45" s="41" t="s">
        <v>18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1" s="39" customFormat="1" ht="37.5" customHeight="1">
      <c r="A46" s="28">
        <v>2</v>
      </c>
      <c r="B46" s="23" t="s">
        <v>24</v>
      </c>
      <c r="C46" s="28">
        <v>38.8</v>
      </c>
      <c r="D46" s="24" t="s">
        <v>13</v>
      </c>
      <c r="E46" s="24">
        <v>7.3</v>
      </c>
      <c r="F46" s="40">
        <f t="shared" si="2"/>
        <v>283.23999999999995</v>
      </c>
      <c r="G46" s="24">
        <v>20</v>
      </c>
      <c r="H46" s="40">
        <f t="shared" si="3"/>
        <v>776</v>
      </c>
      <c r="I46" s="25" t="s">
        <v>25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:251" s="39" customFormat="1" ht="14.25" customHeight="1">
      <c r="A47" s="28">
        <v>3</v>
      </c>
      <c r="B47" s="23" t="s">
        <v>26</v>
      </c>
      <c r="C47" s="28">
        <v>1</v>
      </c>
      <c r="D47" s="24" t="s">
        <v>27</v>
      </c>
      <c r="E47" s="24">
        <v>65</v>
      </c>
      <c r="F47" s="40">
        <f t="shared" si="2"/>
        <v>65</v>
      </c>
      <c r="G47" s="24">
        <v>50</v>
      </c>
      <c r="H47" s="40">
        <f t="shared" si="3"/>
        <v>50</v>
      </c>
      <c r="I47" s="23" t="s">
        <v>28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9" ht="25.5" customHeight="1">
      <c r="A48" s="28">
        <v>4</v>
      </c>
      <c r="B48" s="9" t="s">
        <v>104</v>
      </c>
      <c r="C48" s="8">
        <v>16.9</v>
      </c>
      <c r="D48" s="24" t="s">
        <v>13</v>
      </c>
      <c r="E48" s="42">
        <v>45</v>
      </c>
      <c r="F48" s="40">
        <f t="shared" si="2"/>
        <v>760.4999999999999</v>
      </c>
      <c r="G48" s="8">
        <v>45</v>
      </c>
      <c r="H48" s="40">
        <f t="shared" si="3"/>
        <v>760.4999999999999</v>
      </c>
      <c r="I48" s="41" t="s">
        <v>105</v>
      </c>
    </row>
    <row r="49" spans="1:256" ht="24.75" customHeight="1">
      <c r="A49" s="28">
        <v>5</v>
      </c>
      <c r="B49" s="23" t="s">
        <v>85</v>
      </c>
      <c r="C49" s="24">
        <v>16.9</v>
      </c>
      <c r="D49" s="24" t="s">
        <v>60</v>
      </c>
      <c r="E49" s="24">
        <v>15.8</v>
      </c>
      <c r="F49" s="40">
        <f t="shared" si="2"/>
        <v>267.02</v>
      </c>
      <c r="G49" s="24">
        <v>10</v>
      </c>
      <c r="H49" s="24">
        <f t="shared" si="3"/>
        <v>169</v>
      </c>
      <c r="I49" s="25" t="s">
        <v>89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6" s="39" customFormat="1" ht="13.5" customHeight="1">
      <c r="A50" s="28">
        <v>7</v>
      </c>
      <c r="B50" s="23" t="s">
        <v>16</v>
      </c>
      <c r="C50" s="28">
        <v>2</v>
      </c>
      <c r="D50" s="24" t="s">
        <v>17</v>
      </c>
      <c r="E50" s="24">
        <v>35</v>
      </c>
      <c r="F50" s="40">
        <f t="shared" si="2"/>
        <v>70</v>
      </c>
      <c r="G50" s="24">
        <v>15</v>
      </c>
      <c r="H50" s="40">
        <f t="shared" si="3"/>
        <v>30</v>
      </c>
      <c r="I50" s="25" t="s">
        <v>86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51" s="48" customFormat="1" ht="19.5" customHeight="1">
      <c r="A51" s="96" t="s">
        <v>90</v>
      </c>
      <c r="B51" s="96"/>
      <c r="C51" s="44"/>
      <c r="D51" s="44"/>
      <c r="E51" s="47"/>
      <c r="F51" s="44"/>
      <c r="G51" s="47"/>
      <c r="H51" s="44"/>
      <c r="I51" s="44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</row>
    <row r="52" spans="1:256" s="30" customFormat="1" ht="13.5" customHeight="1">
      <c r="A52" s="28">
        <v>14</v>
      </c>
      <c r="B52" s="23" t="s">
        <v>67</v>
      </c>
      <c r="C52" s="24">
        <v>1</v>
      </c>
      <c r="D52" s="24" t="s">
        <v>109</v>
      </c>
      <c r="E52" s="24">
        <v>0</v>
      </c>
      <c r="F52" s="24">
        <f>C52*E52</f>
        <v>0</v>
      </c>
      <c r="G52" s="24">
        <v>80</v>
      </c>
      <c r="H52" s="24">
        <f>C52*G52</f>
        <v>80</v>
      </c>
      <c r="I52" s="26" t="s">
        <v>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0" customFormat="1" ht="13.5" customHeight="1">
      <c r="A53" s="28">
        <v>14</v>
      </c>
      <c r="B53" s="23" t="s">
        <v>113</v>
      </c>
      <c r="C53" s="24">
        <v>2.3</v>
      </c>
      <c r="D53" s="70" t="s">
        <v>13</v>
      </c>
      <c r="E53" s="24">
        <v>120</v>
      </c>
      <c r="F53" s="24">
        <f>C53*E53</f>
        <v>276</v>
      </c>
      <c r="G53" s="24">
        <v>60</v>
      </c>
      <c r="H53" s="24">
        <f>C53*G53</f>
        <v>138</v>
      </c>
      <c r="I53" s="71" t="s">
        <v>114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8" customFormat="1" ht="36" customHeight="1">
      <c r="A54" s="28">
        <v>1</v>
      </c>
      <c r="B54" s="23" t="s">
        <v>29</v>
      </c>
      <c r="C54" s="28">
        <v>3.9</v>
      </c>
      <c r="D54" s="24" t="s">
        <v>13</v>
      </c>
      <c r="E54" s="24">
        <v>7.3</v>
      </c>
      <c r="F54" s="40">
        <f aca="true" t="shared" si="4" ref="F54:F61">E54*C54</f>
        <v>28.47</v>
      </c>
      <c r="G54" s="24">
        <v>20</v>
      </c>
      <c r="H54" s="40">
        <f aca="true" t="shared" si="5" ref="H54:H61">G54*C54</f>
        <v>78</v>
      </c>
      <c r="I54" s="41" t="s">
        <v>18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s="48" customFormat="1" ht="33.75" customHeight="1">
      <c r="A55" s="28">
        <v>2</v>
      </c>
      <c r="B55" s="23" t="s">
        <v>24</v>
      </c>
      <c r="C55" s="28">
        <v>16.5</v>
      </c>
      <c r="D55" s="24" t="s">
        <v>13</v>
      </c>
      <c r="E55" s="24">
        <v>7.3</v>
      </c>
      <c r="F55" s="40">
        <f t="shared" si="4"/>
        <v>120.45</v>
      </c>
      <c r="G55" s="24">
        <v>20</v>
      </c>
      <c r="H55" s="40">
        <f t="shared" si="5"/>
        <v>330</v>
      </c>
      <c r="I55" s="25" t="s">
        <v>25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9" ht="21.75" customHeight="1">
      <c r="A56" s="28">
        <v>3</v>
      </c>
      <c r="B56" s="9" t="s">
        <v>84</v>
      </c>
      <c r="C56" s="8">
        <v>3.9</v>
      </c>
      <c r="D56" s="24" t="s">
        <v>13</v>
      </c>
      <c r="E56" s="42">
        <v>45</v>
      </c>
      <c r="F56" s="40">
        <f t="shared" si="4"/>
        <v>175.5</v>
      </c>
      <c r="G56" s="8">
        <v>30</v>
      </c>
      <c r="H56" s="40">
        <f t="shared" si="5"/>
        <v>117</v>
      </c>
      <c r="I56" s="41" t="s">
        <v>87</v>
      </c>
    </row>
    <row r="57" spans="1:256" ht="24.75" customHeight="1">
      <c r="A57" s="28">
        <v>4</v>
      </c>
      <c r="B57" s="23" t="s">
        <v>85</v>
      </c>
      <c r="C57" s="8">
        <v>3.9</v>
      </c>
      <c r="D57" s="24" t="s">
        <v>60</v>
      </c>
      <c r="E57" s="24">
        <v>15.8</v>
      </c>
      <c r="F57" s="40">
        <f t="shared" si="4"/>
        <v>61.620000000000005</v>
      </c>
      <c r="G57" s="24">
        <v>10</v>
      </c>
      <c r="H57" s="24">
        <f t="shared" si="5"/>
        <v>39</v>
      </c>
      <c r="I57" s="25" t="s">
        <v>89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12.75" customHeight="1">
      <c r="A58" s="28">
        <v>5</v>
      </c>
      <c r="B58" s="49" t="s">
        <v>30</v>
      </c>
      <c r="C58" s="24">
        <v>6.4</v>
      </c>
      <c r="D58" s="24" t="s">
        <v>13</v>
      </c>
      <c r="E58" s="28">
        <v>35</v>
      </c>
      <c r="F58" s="40">
        <f t="shared" si="4"/>
        <v>224</v>
      </c>
      <c r="G58" s="28">
        <v>30</v>
      </c>
      <c r="H58" s="40">
        <f t="shared" si="5"/>
        <v>192</v>
      </c>
      <c r="I58" s="23" t="s">
        <v>31</v>
      </c>
      <c r="AD58" s="32"/>
      <c r="AE58" s="32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2.75" customHeight="1">
      <c r="A59" s="28">
        <v>6</v>
      </c>
      <c r="B59" s="50" t="s">
        <v>32</v>
      </c>
      <c r="C59" s="8">
        <v>3</v>
      </c>
      <c r="D59" s="8" t="s">
        <v>13</v>
      </c>
      <c r="E59" s="8">
        <v>35</v>
      </c>
      <c r="F59" s="51">
        <f t="shared" si="4"/>
        <v>105</v>
      </c>
      <c r="G59" s="8">
        <v>30</v>
      </c>
      <c r="H59" s="51">
        <f t="shared" si="5"/>
        <v>90</v>
      </c>
      <c r="I59" s="9" t="s">
        <v>63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2"/>
      <c r="AE59" s="32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9" customFormat="1" ht="14.25" customHeight="1">
      <c r="A60" s="28">
        <v>7</v>
      </c>
      <c r="B60" s="23" t="s">
        <v>26</v>
      </c>
      <c r="C60" s="28">
        <v>1</v>
      </c>
      <c r="D60" s="24" t="s">
        <v>27</v>
      </c>
      <c r="E60" s="24">
        <v>65</v>
      </c>
      <c r="F60" s="40">
        <f t="shared" si="4"/>
        <v>65</v>
      </c>
      <c r="G60" s="24">
        <v>50</v>
      </c>
      <c r="H60" s="40">
        <f t="shared" si="5"/>
        <v>50</v>
      </c>
      <c r="I60" s="23" t="s">
        <v>28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9" customFormat="1" ht="12.75" customHeight="1">
      <c r="A61" s="28">
        <v>8</v>
      </c>
      <c r="B61" s="23" t="s">
        <v>16</v>
      </c>
      <c r="C61" s="28">
        <v>1</v>
      </c>
      <c r="D61" s="24" t="s">
        <v>17</v>
      </c>
      <c r="E61" s="24">
        <v>35</v>
      </c>
      <c r="F61" s="40">
        <f t="shared" si="4"/>
        <v>35</v>
      </c>
      <c r="G61" s="24">
        <v>15</v>
      </c>
      <c r="H61" s="40">
        <f t="shared" si="5"/>
        <v>15</v>
      </c>
      <c r="I61" s="25" t="s">
        <v>86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2"/>
      <c r="AE61" s="32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1" s="48" customFormat="1" ht="19.5" customHeight="1">
      <c r="A62" s="96" t="s">
        <v>91</v>
      </c>
      <c r="B62" s="96"/>
      <c r="C62" s="44"/>
      <c r="D62" s="44"/>
      <c r="E62" s="47"/>
      <c r="F62" s="44"/>
      <c r="G62" s="47"/>
      <c r="H62" s="44"/>
      <c r="I62" s="44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</row>
    <row r="63" spans="1:251" ht="38.25" customHeight="1">
      <c r="A63" s="28">
        <v>1</v>
      </c>
      <c r="B63" s="23" t="s">
        <v>108</v>
      </c>
      <c r="C63" s="28">
        <v>1</v>
      </c>
      <c r="D63" s="24" t="s">
        <v>109</v>
      </c>
      <c r="E63" s="24">
        <v>100</v>
      </c>
      <c r="F63" s="40">
        <f>E63*C63</f>
        <v>100</v>
      </c>
      <c r="G63" s="24">
        <v>120</v>
      </c>
      <c r="H63" s="40">
        <f>G63*C63</f>
        <v>120</v>
      </c>
      <c r="I63" s="41" t="s">
        <v>110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</row>
    <row r="64" spans="1:256" s="48" customFormat="1" ht="33.75" customHeight="1">
      <c r="A64" s="28">
        <v>2</v>
      </c>
      <c r="B64" s="23" t="s">
        <v>119</v>
      </c>
      <c r="C64" s="28">
        <v>3.4</v>
      </c>
      <c r="D64" s="24" t="s">
        <v>13</v>
      </c>
      <c r="E64" s="24">
        <v>7.3</v>
      </c>
      <c r="F64" s="40">
        <f>E64*C64</f>
        <v>24.82</v>
      </c>
      <c r="G64" s="24">
        <v>20</v>
      </c>
      <c r="H64" s="40">
        <f>G64*C64</f>
        <v>68</v>
      </c>
      <c r="I64" s="25" t="s">
        <v>25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8" customFormat="1" ht="33.75" customHeight="1">
      <c r="A65" s="28">
        <v>2</v>
      </c>
      <c r="B65" s="23" t="s">
        <v>24</v>
      </c>
      <c r="C65" s="28">
        <v>15.4</v>
      </c>
      <c r="D65" s="24" t="s">
        <v>13</v>
      </c>
      <c r="E65" s="24">
        <v>7.3</v>
      </c>
      <c r="F65" s="40">
        <f aca="true" t="shared" si="6" ref="F65:F71">E65*C65</f>
        <v>112.42</v>
      </c>
      <c r="G65" s="24">
        <v>20</v>
      </c>
      <c r="H65" s="40">
        <f aca="true" t="shared" si="7" ref="H65:H71">G65*C65</f>
        <v>308</v>
      </c>
      <c r="I65" s="25" t="s">
        <v>25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9" ht="21.75" customHeight="1">
      <c r="A66" s="28">
        <v>3</v>
      </c>
      <c r="B66" s="9" t="s">
        <v>84</v>
      </c>
      <c r="C66" s="8">
        <v>3.4</v>
      </c>
      <c r="D66" s="24" t="s">
        <v>13</v>
      </c>
      <c r="E66" s="42">
        <v>45</v>
      </c>
      <c r="F66" s="40">
        <f t="shared" si="6"/>
        <v>153</v>
      </c>
      <c r="G66" s="8">
        <v>30</v>
      </c>
      <c r="H66" s="40">
        <f t="shared" si="7"/>
        <v>102</v>
      </c>
      <c r="I66" s="41" t="s">
        <v>87</v>
      </c>
    </row>
    <row r="67" spans="1:256" ht="24.75" customHeight="1">
      <c r="A67" s="28">
        <v>4</v>
      </c>
      <c r="B67" s="23" t="s">
        <v>85</v>
      </c>
      <c r="C67" s="8">
        <v>3.4</v>
      </c>
      <c r="D67" s="24" t="s">
        <v>60</v>
      </c>
      <c r="E67" s="24">
        <v>15.8</v>
      </c>
      <c r="F67" s="40">
        <f t="shared" si="6"/>
        <v>53.72</v>
      </c>
      <c r="G67" s="24">
        <v>10</v>
      </c>
      <c r="H67" s="24">
        <f t="shared" si="7"/>
        <v>34</v>
      </c>
      <c r="I67" s="25" t="s">
        <v>89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ht="12.75" customHeight="1">
      <c r="A68" s="28">
        <v>5</v>
      </c>
      <c r="B68" s="49" t="s">
        <v>30</v>
      </c>
      <c r="C68" s="24">
        <v>5.7</v>
      </c>
      <c r="D68" s="24" t="s">
        <v>13</v>
      </c>
      <c r="E68" s="28">
        <v>35</v>
      </c>
      <c r="F68" s="40">
        <f t="shared" si="6"/>
        <v>199.5</v>
      </c>
      <c r="G68" s="28">
        <v>30</v>
      </c>
      <c r="H68" s="40">
        <f t="shared" si="7"/>
        <v>171</v>
      </c>
      <c r="I68" s="23" t="s">
        <v>31</v>
      </c>
      <c r="AD68" s="32"/>
      <c r="AE68" s="32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12.75" customHeight="1">
      <c r="A69" s="28">
        <v>6</v>
      </c>
      <c r="B69" s="50" t="s">
        <v>32</v>
      </c>
      <c r="C69" s="8">
        <v>3</v>
      </c>
      <c r="D69" s="8" t="s">
        <v>13</v>
      </c>
      <c r="E69" s="8">
        <v>35</v>
      </c>
      <c r="F69" s="51">
        <f t="shared" si="6"/>
        <v>105</v>
      </c>
      <c r="G69" s="8">
        <v>30</v>
      </c>
      <c r="H69" s="51">
        <f t="shared" si="7"/>
        <v>90</v>
      </c>
      <c r="I69" s="9" t="s">
        <v>63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2"/>
      <c r="AE69" s="32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9" customFormat="1" ht="14.25" customHeight="1">
      <c r="A70" s="28">
        <v>7</v>
      </c>
      <c r="B70" s="23" t="s">
        <v>26</v>
      </c>
      <c r="C70" s="28">
        <v>1</v>
      </c>
      <c r="D70" s="24" t="s">
        <v>27</v>
      </c>
      <c r="E70" s="24">
        <v>85</v>
      </c>
      <c r="F70" s="40">
        <f t="shared" si="6"/>
        <v>85</v>
      </c>
      <c r="G70" s="24">
        <v>70</v>
      </c>
      <c r="H70" s="40">
        <f t="shared" si="7"/>
        <v>70</v>
      </c>
      <c r="I70" s="23" t="s">
        <v>28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2"/>
      <c r="AE70" s="32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9" customFormat="1" ht="12.75" customHeight="1">
      <c r="A71" s="28">
        <v>8</v>
      </c>
      <c r="B71" s="23" t="s">
        <v>16</v>
      </c>
      <c r="C71" s="28">
        <v>1</v>
      </c>
      <c r="D71" s="24" t="s">
        <v>17</v>
      </c>
      <c r="E71" s="24">
        <v>35</v>
      </c>
      <c r="F71" s="40">
        <f t="shared" si="6"/>
        <v>35</v>
      </c>
      <c r="G71" s="24">
        <v>15</v>
      </c>
      <c r="H71" s="40">
        <f t="shared" si="7"/>
        <v>15</v>
      </c>
      <c r="I71" s="25" t="s">
        <v>86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2"/>
      <c r="AE71" s="32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31" ht="18" customHeight="1">
      <c r="A72" s="96" t="s">
        <v>92</v>
      </c>
      <c r="B72" s="96"/>
      <c r="C72" s="47"/>
      <c r="D72" s="47"/>
      <c r="E72" s="44"/>
      <c r="F72" s="44"/>
      <c r="G72" s="47"/>
      <c r="H72" s="44"/>
      <c r="I72" s="4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4"/>
      <c r="AE72" s="4"/>
    </row>
    <row r="73" spans="1:256" s="48" customFormat="1" ht="36.75" customHeight="1">
      <c r="A73" s="28">
        <v>1</v>
      </c>
      <c r="B73" s="23" t="s">
        <v>29</v>
      </c>
      <c r="C73" s="28">
        <v>6.8</v>
      </c>
      <c r="D73" s="24" t="s">
        <v>13</v>
      </c>
      <c r="E73" s="24">
        <v>7.3</v>
      </c>
      <c r="F73" s="40">
        <f>E73*C73</f>
        <v>49.64</v>
      </c>
      <c r="G73" s="24">
        <v>20</v>
      </c>
      <c r="H73" s="40">
        <f>G73*C73</f>
        <v>136</v>
      </c>
      <c r="I73" s="41" t="s">
        <v>18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39" customFormat="1" ht="24.75" customHeight="1">
      <c r="A74" s="28">
        <v>2</v>
      </c>
      <c r="B74" s="23" t="s">
        <v>14</v>
      </c>
      <c r="C74" s="24">
        <v>6.8</v>
      </c>
      <c r="D74" s="24" t="s">
        <v>13</v>
      </c>
      <c r="E74" s="24">
        <v>12.8</v>
      </c>
      <c r="F74" s="40">
        <f>E74*C74</f>
        <v>87.04</v>
      </c>
      <c r="G74" s="24">
        <v>10</v>
      </c>
      <c r="H74" s="40">
        <f>G74*C74</f>
        <v>68</v>
      </c>
      <c r="I74" s="25" t="s">
        <v>65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7.25" customHeight="1">
      <c r="A75" s="8"/>
      <c r="B75" s="23"/>
      <c r="C75" s="93" t="s">
        <v>33</v>
      </c>
      <c r="D75" s="93"/>
      <c r="E75" s="93"/>
      <c r="F75" s="56">
        <f>SUM(F8:F74)</f>
        <v>14381.770000000002</v>
      </c>
      <c r="G75" s="24"/>
      <c r="H75" s="56">
        <f>SUM(H8:H74)</f>
        <v>15790.6</v>
      </c>
      <c r="I75" s="2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33" customFormat="1" ht="18" customHeight="1">
      <c r="A76" s="18" t="s">
        <v>93</v>
      </c>
      <c r="B76" s="52" t="s">
        <v>7</v>
      </c>
      <c r="C76" s="53"/>
      <c r="D76" s="53"/>
      <c r="E76" s="53"/>
      <c r="F76" s="53"/>
      <c r="G76" s="53"/>
      <c r="H76" s="53"/>
      <c r="I76" s="5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33" customFormat="1" ht="15.75" customHeight="1">
      <c r="A77" s="8">
        <v>1</v>
      </c>
      <c r="B77" s="9" t="s">
        <v>34</v>
      </c>
      <c r="C77" s="8">
        <v>1</v>
      </c>
      <c r="D77" s="8" t="s">
        <v>35</v>
      </c>
      <c r="E77" s="8">
        <v>0</v>
      </c>
      <c r="F77" s="24">
        <f>E77*C77</f>
        <v>0</v>
      </c>
      <c r="G77" s="8">
        <v>400</v>
      </c>
      <c r="H77" s="24">
        <f>G77*C77</f>
        <v>400</v>
      </c>
      <c r="I77" s="9" t="s">
        <v>36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4"/>
      <c r="AE77" s="4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3" customFormat="1" ht="14.25" customHeight="1">
      <c r="A78" s="8">
        <v>2</v>
      </c>
      <c r="B78" s="9" t="s">
        <v>37</v>
      </c>
      <c r="C78" s="8">
        <v>1</v>
      </c>
      <c r="D78" s="8" t="s">
        <v>35</v>
      </c>
      <c r="E78" s="8">
        <v>0</v>
      </c>
      <c r="F78" s="24">
        <f>E78*C78</f>
        <v>0</v>
      </c>
      <c r="G78" s="8">
        <v>200</v>
      </c>
      <c r="H78" s="24">
        <v>200</v>
      </c>
      <c r="I78" s="26" t="s">
        <v>38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4"/>
      <c r="AE78" s="4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3" customFormat="1" ht="13.5" customHeight="1">
      <c r="A79" s="8">
        <v>3</v>
      </c>
      <c r="B79" s="9" t="s">
        <v>39</v>
      </c>
      <c r="C79" s="8">
        <v>1</v>
      </c>
      <c r="D79" s="8" t="s">
        <v>35</v>
      </c>
      <c r="E79" s="8">
        <v>0</v>
      </c>
      <c r="F79" s="24">
        <v>0</v>
      </c>
      <c r="G79" s="8">
        <v>240</v>
      </c>
      <c r="H79" s="24">
        <v>240</v>
      </c>
      <c r="I79" s="26" t="s">
        <v>40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4"/>
      <c r="AE79" s="4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31" ht="14.25" customHeight="1">
      <c r="A80" s="18" t="s">
        <v>94</v>
      </c>
      <c r="B80" s="9" t="s">
        <v>41</v>
      </c>
      <c r="C80" s="91" t="s">
        <v>42</v>
      </c>
      <c r="D80" s="91"/>
      <c r="E80" s="91"/>
      <c r="F80" s="92">
        <f>(F75+H75)*0.08+218</f>
        <v>2631.7896</v>
      </c>
      <c r="G80" s="92"/>
      <c r="H80" s="92"/>
      <c r="I80" s="29" t="s">
        <v>99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4"/>
      <c r="AE80" s="4"/>
    </row>
    <row r="81" spans="1:31" ht="12.75" customHeight="1">
      <c r="A81" s="34" t="s">
        <v>95</v>
      </c>
      <c r="B81" s="9" t="s">
        <v>43</v>
      </c>
      <c r="C81" s="91" t="s">
        <v>44</v>
      </c>
      <c r="D81" s="91"/>
      <c r="E81" s="91"/>
      <c r="F81" s="92">
        <f>(H75+F75)*0.17</f>
        <v>5129.302900000001</v>
      </c>
      <c r="G81" s="92"/>
      <c r="H81" s="92"/>
      <c r="I81" s="5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>
      <c r="A82" s="34" t="s">
        <v>96</v>
      </c>
      <c r="B82" s="18"/>
      <c r="C82" s="97" t="s">
        <v>45</v>
      </c>
      <c r="D82" s="97"/>
      <c r="E82" s="97"/>
      <c r="F82" s="98">
        <f>F81+F80+H79+H78+H77+H75+F75</f>
        <v>38773.4625</v>
      </c>
      <c r="G82" s="99"/>
      <c r="H82" s="99"/>
      <c r="I82" s="5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256" s="4" customFormat="1" ht="14.25">
      <c r="A83" s="58" t="s">
        <v>46</v>
      </c>
      <c r="B83" s="57"/>
      <c r="C83" s="58"/>
      <c r="D83" s="58"/>
      <c r="E83" s="50"/>
      <c r="F83" s="50"/>
      <c r="G83" s="8"/>
      <c r="H83" s="50"/>
      <c r="I83" s="59" t="s">
        <v>47</v>
      </c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9" customFormat="1" ht="18" customHeight="1">
      <c r="A84" s="60" t="s">
        <v>48</v>
      </c>
      <c r="B84" s="100" t="s">
        <v>49</v>
      </c>
      <c r="C84" s="101"/>
      <c r="D84" s="101"/>
      <c r="E84" s="101"/>
      <c r="F84" s="101"/>
      <c r="G84" s="101"/>
      <c r="H84" s="101"/>
      <c r="I84" s="10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9" customFormat="1" ht="18" customHeight="1">
      <c r="A85" s="60" t="s">
        <v>48</v>
      </c>
      <c r="B85" s="101" t="s">
        <v>50</v>
      </c>
      <c r="C85" s="101"/>
      <c r="D85" s="101"/>
      <c r="E85" s="101"/>
      <c r="F85" s="101"/>
      <c r="G85" s="101"/>
      <c r="H85" s="101"/>
      <c r="I85" s="10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9" customFormat="1" ht="18" customHeight="1">
      <c r="A86" s="60" t="s">
        <v>48</v>
      </c>
      <c r="B86" s="101" t="s">
        <v>51</v>
      </c>
      <c r="C86" s="101"/>
      <c r="D86" s="101"/>
      <c r="E86" s="101"/>
      <c r="F86" s="101"/>
      <c r="G86" s="101"/>
      <c r="H86" s="101"/>
      <c r="I86" s="10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9" customFormat="1" ht="18" customHeight="1">
      <c r="A87" s="60" t="s">
        <v>48</v>
      </c>
      <c r="B87" s="101" t="s">
        <v>52</v>
      </c>
      <c r="C87" s="101"/>
      <c r="D87" s="101"/>
      <c r="E87" s="101"/>
      <c r="F87" s="101"/>
      <c r="G87" s="101"/>
      <c r="H87" s="101"/>
      <c r="I87" s="10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9" ht="14.25">
      <c r="A88" s="60" t="s">
        <v>48</v>
      </c>
      <c r="B88" s="101" t="s">
        <v>53</v>
      </c>
      <c r="C88" s="101"/>
      <c r="D88" s="101"/>
      <c r="E88" s="101"/>
      <c r="F88" s="101"/>
      <c r="G88" s="101"/>
      <c r="H88" s="101"/>
      <c r="I88" s="101"/>
    </row>
    <row r="89" spans="1:9" ht="14.25">
      <c r="A89" s="60" t="s">
        <v>48</v>
      </c>
      <c r="B89" s="101" t="s">
        <v>54</v>
      </c>
      <c r="C89" s="101"/>
      <c r="D89" s="101"/>
      <c r="E89" s="101"/>
      <c r="F89" s="101"/>
      <c r="G89" s="101"/>
      <c r="H89" s="101"/>
      <c r="I89" s="101"/>
    </row>
    <row r="90" spans="1:9" ht="14.25">
      <c r="A90" s="37"/>
      <c r="B90" s="19"/>
      <c r="C90" s="37"/>
      <c r="D90" s="37"/>
      <c r="E90" s="61"/>
      <c r="F90" s="61"/>
      <c r="G90" s="62"/>
      <c r="H90" s="61"/>
      <c r="I90" s="19"/>
    </row>
    <row r="91" spans="1:9" ht="18.75" customHeight="1">
      <c r="A91" s="37"/>
      <c r="B91" s="102" t="s">
        <v>55</v>
      </c>
      <c r="C91" s="102"/>
      <c r="D91" s="37"/>
      <c r="E91" s="61"/>
      <c r="F91" s="61"/>
      <c r="G91" s="62"/>
      <c r="H91" s="61"/>
      <c r="I91" s="19" t="s">
        <v>56</v>
      </c>
    </row>
    <row r="92" spans="1:9" ht="18.75" customHeight="1">
      <c r="A92" s="37"/>
      <c r="B92" s="19"/>
      <c r="C92" s="37"/>
      <c r="D92" s="37"/>
      <c r="E92" s="61"/>
      <c r="F92" s="61"/>
      <c r="G92" s="62"/>
      <c r="H92" s="61"/>
      <c r="I92" s="19"/>
    </row>
    <row r="93" spans="1:9" ht="18.75" customHeight="1">
      <c r="A93" s="37"/>
      <c r="B93" s="102" t="s">
        <v>57</v>
      </c>
      <c r="C93" s="102"/>
      <c r="D93" s="102"/>
      <c r="E93" s="61"/>
      <c r="F93" s="61"/>
      <c r="G93" s="62"/>
      <c r="H93" s="61"/>
      <c r="I93" s="19" t="s">
        <v>58</v>
      </c>
    </row>
    <row r="94" spans="1:9" ht="14.25">
      <c r="A94" s="37"/>
      <c r="B94" s="19"/>
      <c r="C94" s="37"/>
      <c r="D94" s="37"/>
      <c r="E94" s="61"/>
      <c r="F94" s="61"/>
      <c r="G94" s="62"/>
      <c r="H94" s="61"/>
      <c r="I94" s="19"/>
    </row>
  </sheetData>
  <mergeCells count="31">
    <mergeCell ref="B84:I84"/>
    <mergeCell ref="B85:I85"/>
    <mergeCell ref="B91:C91"/>
    <mergeCell ref="B93:D93"/>
    <mergeCell ref="B86:I86"/>
    <mergeCell ref="B87:I87"/>
    <mergeCell ref="B88:I88"/>
    <mergeCell ref="B89:I89"/>
    <mergeCell ref="C81:E81"/>
    <mergeCell ref="F81:H81"/>
    <mergeCell ref="C82:E82"/>
    <mergeCell ref="F82:H82"/>
    <mergeCell ref="A42:B42"/>
    <mergeCell ref="A51:B51"/>
    <mergeCell ref="A62:B62"/>
    <mergeCell ref="A72:B72"/>
    <mergeCell ref="G5:H5"/>
    <mergeCell ref="C80:E80"/>
    <mergeCell ref="F80:H80"/>
    <mergeCell ref="C75:E75"/>
    <mergeCell ref="C5:C6"/>
    <mergeCell ref="J37:L42"/>
    <mergeCell ref="D5:D6"/>
    <mergeCell ref="A1:I1"/>
    <mergeCell ref="A3:I3"/>
    <mergeCell ref="A4:I4"/>
    <mergeCell ref="A5:A6"/>
    <mergeCell ref="B5:B6"/>
    <mergeCell ref="B2:I2"/>
    <mergeCell ref="I5:I6"/>
    <mergeCell ref="E5:F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79" r:id="rId1"/>
  <headerFooter alignWithMargins="0">
    <oddFooter>&amp;C第 &amp;P 页，共 &amp;N 页</oddFooter>
  </headerFooter>
  <ignoredErrors>
    <ignoredError sqref="F14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2009-08-31T10:18:22Z</cp:lastPrinted>
  <dcterms:created xsi:type="dcterms:W3CDTF">2006-09-24T05:52:42Z</dcterms:created>
  <dcterms:modified xsi:type="dcterms:W3CDTF">2009-09-07T06:01:04Z</dcterms:modified>
  <cp:category/>
  <cp:version/>
  <cp:contentType/>
  <cp:contentStatus/>
</cp:coreProperties>
</file>