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60" windowWidth="11715" windowHeight="9165" activeTab="0"/>
  </bookViews>
  <sheets>
    <sheet name="方案" sheetId="1" r:id="rId1"/>
  </sheets>
  <definedNames>
    <definedName name="_xlnm.Print_Area" localSheetId="0">'方案'!$A$1:$I$167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<sst xmlns="http://schemas.openxmlformats.org/spreadsheetml/2006/main" count="452" uniqueCount="176">
  <si>
    <t>北京齐家盛装饰装潢有限公司工程报价单</t>
  </si>
  <si>
    <t>序号</t>
  </si>
  <si>
    <t>项目名称</t>
  </si>
  <si>
    <t>数量</t>
  </si>
  <si>
    <t>单位</t>
  </si>
  <si>
    <t>制作工艺及材料说明</t>
  </si>
  <si>
    <t>㎡</t>
  </si>
  <si>
    <t xml:space="preserve">               甲方：</t>
  </si>
  <si>
    <t xml:space="preserve">             乙方：</t>
  </si>
  <si>
    <t>单价</t>
  </si>
  <si>
    <t>合价</t>
  </si>
  <si>
    <t>材料费</t>
  </si>
  <si>
    <t>人工费</t>
  </si>
  <si>
    <t>京城唯一透明化报价，核算成本才是硬道理</t>
  </si>
  <si>
    <t>㎡</t>
  </si>
  <si>
    <t>项</t>
  </si>
  <si>
    <t>小计：</t>
  </si>
  <si>
    <t>材料搬运费</t>
  </si>
  <si>
    <t>乙方所购材料分类给各工种搬运的费用。</t>
  </si>
  <si>
    <t>垃圾清运费</t>
  </si>
  <si>
    <t>机械损耗费</t>
  </si>
  <si>
    <t>锯片、钻头、滚刷、机械磨损修理等</t>
  </si>
  <si>
    <t>管理费</t>
  </si>
  <si>
    <t>总价*8%</t>
  </si>
  <si>
    <t>利润</t>
  </si>
  <si>
    <t>总计</t>
  </si>
  <si>
    <t>注:</t>
  </si>
  <si>
    <t>预算员：   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</si>
  <si>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</si>
  <si>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</si>
  <si>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</si>
  <si>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</si>
  <si>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以上所有项目及数量按实际发生量为准.</t>
  </si>
  <si>
    <t>房间每增加一种颜色的墙漆，增加200元。</t>
  </si>
  <si>
    <t>编织袋、人工费、(运至小区内物业指定地点.)</t>
  </si>
  <si>
    <t xml:space="preserve">          2009年   月   日</t>
  </si>
  <si>
    <t xml:space="preserve">        2009年   月   日</t>
  </si>
  <si>
    <t>项</t>
  </si>
  <si>
    <t>轻钢龙有石膏板吊顶,石膏板拼接处留缝3-8mm,快粘粉或石膏粉填充牛皮纸或绷带粘缝处理.自攻钉刷防锈漆</t>
  </si>
  <si>
    <t>总价*17%</t>
  </si>
  <si>
    <t xml:space="preserve"> </t>
  </si>
  <si>
    <t>㎡</t>
  </si>
  <si>
    <t>地面铺设大理石</t>
  </si>
  <si>
    <t>综合项目</t>
  </si>
  <si>
    <t>墙面处理</t>
  </si>
  <si>
    <t>批刮美巢易刮平腻子二至三遍，打磨平整。</t>
  </si>
  <si>
    <t>墙面壁纸装饰</t>
  </si>
  <si>
    <t>铺地砖</t>
  </si>
  <si>
    <t>m</t>
  </si>
  <si>
    <t>工程地址：金泉广场</t>
  </si>
  <si>
    <t>电话：</t>
  </si>
  <si>
    <t xml:space="preserve">业主： </t>
  </si>
  <si>
    <t>一，电梯口玄关</t>
  </si>
  <si>
    <t>二，大厅</t>
  </si>
  <si>
    <t>三，包间1</t>
  </si>
  <si>
    <t>四，包间2</t>
  </si>
  <si>
    <t>五，包间3</t>
  </si>
  <si>
    <t>六，包间4</t>
  </si>
  <si>
    <t>七，包间5</t>
  </si>
  <si>
    <t>九，更衣室及储物间</t>
  </si>
  <si>
    <t>十，厨房</t>
  </si>
  <si>
    <t>十一，洗手间</t>
  </si>
  <si>
    <t>石膏板造型吊顶</t>
  </si>
  <si>
    <t>扩门口</t>
  </si>
  <si>
    <t>双扇玻璃门</t>
  </si>
  <si>
    <t>石膏板隔断</t>
  </si>
  <si>
    <t>轻钢龙有石膏板吊顶,石膏板拼接处留缝3-8mm,快粘粉或石膏粉填充牛皮纸或绷带粘缝处理.自攻钉刷防锈漆过道顶面局部镜面装饰。（造型见施工图）。</t>
  </si>
  <si>
    <t>吧台</t>
  </si>
  <si>
    <t>吧台后酒柜</t>
  </si>
  <si>
    <t>m²</t>
  </si>
  <si>
    <t>中央区域造型隔断</t>
  </si>
  <si>
    <t>轻钢龙骨做地台框架，外封露水河板。10mm钢化玻璃条隔断（造型见施工图）。</t>
  </si>
  <si>
    <t>拆墙</t>
  </si>
  <si>
    <t>踢脚线</t>
  </si>
  <si>
    <t>m</t>
  </si>
  <si>
    <t>钻牌32.5硅酸盐水泥、中砂水泥沙浆铺贴。</t>
  </si>
  <si>
    <t>水泥板隔断</t>
  </si>
  <si>
    <t>轻钢龙骨做框架,10mm厚水泥板饰面.</t>
  </si>
  <si>
    <t>贴洗手间墙砖</t>
  </si>
  <si>
    <t>铺洗手间地砖</t>
  </si>
  <si>
    <t>樘</t>
  </si>
  <si>
    <t>包间门及套</t>
  </si>
  <si>
    <t>石膏板吊平顶</t>
  </si>
  <si>
    <t>墙面刷漆</t>
  </si>
  <si>
    <t>批刮美巢易刮平腻子二至三遍，打磨平整。刷立邦时时丽底漆一遍，面漆两遍，打磨平整。</t>
  </si>
  <si>
    <t>门及套</t>
  </si>
  <si>
    <t>双扇推拉门及套</t>
  </si>
  <si>
    <t>贴墙砖</t>
  </si>
  <si>
    <t>铺地砖</t>
  </si>
  <si>
    <t>㎡</t>
  </si>
  <si>
    <t>传菜口</t>
  </si>
  <si>
    <t>人工费。</t>
  </si>
  <si>
    <t>深褐色露水河三聚氰胺免漆板，背板为8mm银镜（按展开面积计算）（造型见施工图）</t>
  </si>
  <si>
    <t>顶面刷漆</t>
  </si>
  <si>
    <t>金属装饰线条</t>
  </si>
  <si>
    <t>墙面砖与壁纸交接处，15mm装饰铜条。</t>
  </si>
  <si>
    <t>衣帽柜</t>
  </si>
  <si>
    <t>人工费，含墙面修补磨平。原门口扩至1800mm</t>
  </si>
  <si>
    <t>石膏板吊顶</t>
  </si>
  <si>
    <t>10mm(弧形）钢化玻璃喷花（喷花样式待定）</t>
  </si>
  <si>
    <t>露水河板框架，外封9厘板，烙8厘缝。大理石台面。（造型见施工图）。</t>
  </si>
  <si>
    <t>丰镇黑大理石（ 人工费按25/米，含磨边、安装，每0.3/平米损耗）</t>
  </si>
  <si>
    <t>玻璃隔断（1200mm高）</t>
  </si>
  <si>
    <t>弧形玻璃隔断（2800mm高）</t>
  </si>
  <si>
    <t>弧形顶，底座</t>
  </si>
  <si>
    <t>实木复合型材，平板镂槽简单镶线系列。门芯为杉木加奥松板，外贴实木皮烤漆饰面。（五金门锁由业主提供，免费安装）</t>
  </si>
  <si>
    <t>实木复合型材，扣线系列门。门芯为杉木加奥松板，外贴实木皮烤漆饰面。（五金门锁玻璃由业主提供，免费安装）</t>
  </si>
  <si>
    <t>墙面开窗口，包窗套，实木复合型材平开窗。（五金门锁玻璃由业主提供，免费安装）</t>
  </si>
  <si>
    <t>（含砖的管理费716*30*0.08=1700）</t>
  </si>
  <si>
    <t>墙面石膏找平</t>
  </si>
  <si>
    <t>底层滚界面剂，石膏找平。</t>
  </si>
  <si>
    <t>墙面线条装饰</t>
  </si>
  <si>
    <t>金色波纹线条造型（宽度60mm）</t>
  </si>
  <si>
    <t>m</t>
  </si>
  <si>
    <t>轻钢龙有石膏板吊顶,石膏板拼接处留缝3-8mm,快粘粉或石膏粉填充牛皮纸或绷带粘缝处理.自攻钉刷防锈漆过道顶面局部镜面装饰。（错落结构，局部透光板，镜面装饰）（造型见施工图）。</t>
  </si>
  <si>
    <t>实木复合型材，面包门复杂造型系列。门芯为杉木加奥松板，外贴实木皮烤漆饰面。（五金门锁玻璃由业主提供，免费安装）</t>
  </si>
  <si>
    <t>门及套</t>
  </si>
  <si>
    <t>墙面封木板</t>
  </si>
  <si>
    <t>墙面封12厘板，600*800格子状烙8厘缝。</t>
  </si>
  <si>
    <t>木板隔断</t>
  </si>
  <si>
    <t>露水河板材隔断（含普通五金，拉手）</t>
  </si>
  <si>
    <t>轻钢龙有石膏板吊顶,石膏板拼接处留缝3-8mm,快粘粉或石膏粉填充牛皮纸或绷带粘缝处理.自攻钉刷防锈漆过道顶面局部镜面装饰。局部镜面装饰（造型见施工图）。</t>
  </si>
  <si>
    <t>异型吊顶</t>
  </si>
  <si>
    <t>六扇门及套</t>
  </si>
  <si>
    <t>实木复合型材，万字线条造型系列。门芯为杉木加奥松板，外贴实木皮烤漆饰面。（五金门锁玻璃由业主提供，免费安装）</t>
  </si>
  <si>
    <t>墙面干挂大理石</t>
  </si>
  <si>
    <t>包工包料，金色花纹壁纸。</t>
  </si>
  <si>
    <t>10mm钢化玻璃喷花，高度1200mm（造型见施工图，含地面U型拉丝板固定）</t>
  </si>
  <si>
    <t>木板框架，外封黑色塑钢板。（造型见施工图）</t>
  </si>
  <si>
    <t>原有石膏板吊顶下，300*300金色铝塑板与镜面交叉错落结构（定做）（造型见施工图）。</t>
  </si>
  <si>
    <t>挂网拉毛</t>
  </si>
  <si>
    <t>墙面水泥板</t>
  </si>
  <si>
    <t>原石膏板墙外挂10mm水泥板。</t>
  </si>
  <si>
    <t>原水泥板挂钢丝网，水泥砂浆拉毛。</t>
  </si>
  <si>
    <t>铝塑板吊顶</t>
  </si>
  <si>
    <t>洗手间防水</t>
  </si>
  <si>
    <t>轻钢龙骨做骨架,外封铝扣板.（面积含材料损耗）</t>
  </si>
  <si>
    <t>地面清理，涂GS防水涂料3遍。墙面上返500mm。</t>
  </si>
  <si>
    <t>55型角钢焊架子。干挂大理石（大理石主材业主自购）</t>
  </si>
  <si>
    <t>地面清理，涂GS防水涂料3遍。墙面上返300mm。</t>
  </si>
  <si>
    <t>墙地面防水</t>
  </si>
  <si>
    <t>钛金包门套。10mm钢化玻璃门，含五金拉手。</t>
  </si>
  <si>
    <t>钻牌32.5硅酸盐水泥、中砂水泥沙浆铺贴。
 规格800*800mm　不含找平、拉毛、及地面处理（地转，勾缝剂业主自购）</t>
  </si>
  <si>
    <t>轻钢龙骨做框架,双层龙牌石膏板饰面.</t>
  </si>
  <si>
    <t>洗手间门及套</t>
  </si>
  <si>
    <t>包暖气</t>
  </si>
  <si>
    <t>大芯板衬底，外饰3厘实木复合面板，刷清油。</t>
  </si>
  <si>
    <t>包柱子</t>
  </si>
  <si>
    <t>轻钢龙骨做框架，外封龙牌石膏板。</t>
  </si>
  <si>
    <t>暖气罩</t>
  </si>
  <si>
    <t>个</t>
  </si>
  <si>
    <t>暖气栅格百叶（成品订做）。</t>
  </si>
  <si>
    <t>电梯口造型吊顶</t>
  </si>
  <si>
    <t>电梯口墙面封木板</t>
  </si>
  <si>
    <t>墙面封12厘板，600*800格子状烙8厘缝。</t>
  </si>
  <si>
    <t>异性石膏线描金</t>
  </si>
  <si>
    <t>圆型石膏线（定做）手工描金。</t>
  </si>
  <si>
    <t>LOGO墙造型</t>
  </si>
  <si>
    <t>轻钢龙骨做框架，外封龙牌石膏板（LOGO标志，业主提供）。</t>
  </si>
  <si>
    <t>LOGO墙两侧玻璃造型</t>
  </si>
  <si>
    <t>5厘银镜造型。</t>
  </si>
  <si>
    <t>石膏板外刮腻子</t>
  </si>
  <si>
    <t>新做门及套</t>
  </si>
  <si>
    <t>实木复合型材，平板镂槽简单镶线系列。门芯为杉木加奥松板，外贴实木皮烤漆饰面。（五金门锁由业主提供，免费安装）</t>
  </si>
  <si>
    <t>凉菜处玻璃窗</t>
  </si>
  <si>
    <t>8mm钢化玻璃隔断（含推拉窗口），与原墙体交接处为大芯板衬底，钛金不锈钢包边处理（按此制作工艺的估算价钱）</t>
  </si>
  <si>
    <t>地面垫平</t>
  </si>
  <si>
    <t>立方</t>
  </si>
  <si>
    <t>陶粒混泥土垫平。</t>
  </si>
  <si>
    <t>地面排水沟</t>
  </si>
  <si>
    <t>红砖堆砌。</t>
  </si>
  <si>
    <t>地面排水沟贴砖</t>
  </si>
  <si>
    <t>钻牌32.5硅酸盐水泥、中砂水泥沙浆铺贴。(瓷砖主材业主自购）。</t>
  </si>
  <si>
    <t>隐形门</t>
  </si>
  <si>
    <t>八，办公室</t>
  </si>
  <si>
    <t>（此报价不含税金）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</si>
</sst>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_ "/>
    <numFmt numFmtId="191" formatCode="0.0_);[Red]\(0.0\)"/>
    <numFmt numFmtId="192" formatCode="0_);[Red]\(0\)"/>
  </numFmts>
  <fonts count="1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88" fontId="5" fillId="2" borderId="1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8" fontId="5" fillId="4" borderId="1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49" fontId="12" fillId="2" borderId="0" xfId="0" applyNumberFormat="1" applyFont="1" applyFill="1" applyAlignment="1">
      <alignment horizontal="center" vertical="center" readingOrder="1"/>
    </xf>
    <xf numFmtId="0" fontId="0" fillId="0" borderId="0" xfId="0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9" fontId="5" fillId="2" borderId="5" xfId="0" applyNumberFormat="1" applyFont="1" applyFill="1" applyBorder="1" applyAlignment="1">
      <alignment horizontal="center" vertical="center"/>
    </xf>
    <xf numFmtId="9" fontId="5" fillId="2" borderId="6" xfId="0" applyNumberFormat="1" applyFont="1" applyFill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center" vertical="center"/>
    </xf>
    <xf numFmtId="189" fontId="6" fillId="2" borderId="5" xfId="0" applyNumberFormat="1" applyFont="1" applyFill="1" applyBorder="1" applyAlignment="1">
      <alignment horizontal="center" vertical="center"/>
    </xf>
    <xf numFmtId="189" fontId="6" fillId="2" borderId="6" xfId="0" applyNumberFormat="1" applyFont="1" applyFill="1" applyBorder="1" applyAlignment="1">
      <alignment horizontal="center" vertical="center"/>
    </xf>
    <xf numFmtId="189" fontId="6" fillId="2" borderId="7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readingOrder="1"/>
    </xf>
    <xf numFmtId="49" fontId="2" fillId="2" borderId="0" xfId="0" applyNumberFormat="1" applyFont="1" applyFill="1" applyAlignment="1">
      <alignment horizontal="center" vertical="center" readingOrder="1"/>
    </xf>
    <xf numFmtId="0" fontId="7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9" fontId="2" fillId="2" borderId="5" xfId="0" applyNumberFormat="1" applyFont="1" applyFill="1" applyBorder="1" applyAlignment="1">
      <alignment horizontal="center" vertical="center"/>
    </xf>
    <xf numFmtId="9" fontId="2" fillId="2" borderId="6" xfId="0" applyNumberFormat="1" applyFont="1" applyFill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88" fontId="6" fillId="5" borderId="5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workbookViewId="0" topLeftCell="C154">
      <selection activeCell="I155" sqref="I155"/>
    </sheetView>
  </sheetViews>
  <sheetFormatPr defaultColWidth="9.00390625" defaultRowHeight="14.25"/>
  <cols>
    <col min="1" max="1" width="6.25390625" style="6" customWidth="1"/>
    <col min="2" max="2" width="16.25390625" style="3" customWidth="1"/>
    <col min="3" max="3" width="6.625" style="6" customWidth="1"/>
    <col min="4" max="4" width="4.75390625" style="6" customWidth="1"/>
    <col min="5" max="5" width="4.50390625" style="13" customWidth="1"/>
    <col min="6" max="6" width="8.50390625" style="13" customWidth="1"/>
    <col min="7" max="7" width="5.625" style="14" customWidth="1"/>
    <col min="8" max="8" width="7.25390625" style="13" customWidth="1"/>
    <col min="9" max="9" width="40.00390625" style="3" customWidth="1"/>
    <col min="10" max="16384" width="9.00390625" style="1" customWidth="1"/>
  </cols>
  <sheetData>
    <row r="1" spans="1:9" ht="34.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</row>
    <row r="2" spans="1:9" ht="34.5" customHeight="1">
      <c r="A2" s="52" t="s">
        <v>13</v>
      </c>
      <c r="B2" s="53"/>
      <c r="C2" s="53"/>
      <c r="D2" s="53"/>
      <c r="E2" s="53"/>
      <c r="F2" s="53"/>
      <c r="G2" s="53"/>
      <c r="H2" s="53"/>
      <c r="I2" s="53"/>
    </row>
    <row r="3" spans="1:9" s="10" customFormat="1" ht="22.5" customHeight="1">
      <c r="A3" s="69" t="s">
        <v>49</v>
      </c>
      <c r="B3" s="69"/>
      <c r="C3" s="69"/>
      <c r="D3" s="69"/>
      <c r="E3" s="69"/>
      <c r="F3" s="69"/>
      <c r="G3" s="69"/>
      <c r="H3" s="69"/>
      <c r="I3" s="69"/>
    </row>
    <row r="4" spans="1:9" s="10" customFormat="1" ht="22.5" customHeight="1">
      <c r="A4" s="56" t="s">
        <v>51</v>
      </c>
      <c r="B4" s="54"/>
      <c r="C4" s="54"/>
      <c r="D4" s="54"/>
      <c r="E4" s="54"/>
      <c r="F4" s="54"/>
      <c r="G4" s="54"/>
      <c r="H4" s="54" t="s">
        <v>50</v>
      </c>
      <c r="I4" s="55"/>
    </row>
    <row r="5" spans="1:9" s="2" customFormat="1" ht="19.5" customHeight="1">
      <c r="A5" s="70" t="s">
        <v>1</v>
      </c>
      <c r="B5" s="57" t="s">
        <v>2</v>
      </c>
      <c r="C5" s="57" t="s">
        <v>3</v>
      </c>
      <c r="D5" s="57" t="s">
        <v>4</v>
      </c>
      <c r="E5" s="59" t="s">
        <v>11</v>
      </c>
      <c r="F5" s="60"/>
      <c r="G5" s="59" t="s">
        <v>12</v>
      </c>
      <c r="H5" s="60"/>
      <c r="I5" s="57" t="s">
        <v>5</v>
      </c>
    </row>
    <row r="6" spans="1:9" ht="18.75" customHeight="1">
      <c r="A6" s="71"/>
      <c r="B6" s="58"/>
      <c r="C6" s="58"/>
      <c r="D6" s="58"/>
      <c r="E6" s="19" t="s">
        <v>9</v>
      </c>
      <c r="F6" s="19" t="s">
        <v>10</v>
      </c>
      <c r="G6" s="19" t="s">
        <v>9</v>
      </c>
      <c r="H6" s="19" t="s">
        <v>10</v>
      </c>
      <c r="I6" s="58"/>
    </row>
    <row r="7" spans="1:9" ht="18.75" customHeight="1">
      <c r="A7" s="49" t="s">
        <v>52</v>
      </c>
      <c r="B7" s="50"/>
      <c r="C7" s="50"/>
      <c r="D7" s="50"/>
      <c r="E7" s="50"/>
      <c r="F7" s="50"/>
      <c r="G7" s="50"/>
      <c r="H7" s="50"/>
      <c r="I7" s="51"/>
    </row>
    <row r="8" spans="1:9" s="24" customFormat="1" ht="34.5" customHeight="1">
      <c r="A8" s="7"/>
      <c r="B8" s="15" t="s">
        <v>62</v>
      </c>
      <c r="C8" s="16">
        <v>7.6</v>
      </c>
      <c r="D8" s="16" t="s">
        <v>41</v>
      </c>
      <c r="E8" s="16">
        <v>58</v>
      </c>
      <c r="F8" s="7">
        <f aca="true" t="shared" si="0" ref="F8:F26">E8*C8</f>
        <v>440.79999999999995</v>
      </c>
      <c r="G8" s="16">
        <v>40</v>
      </c>
      <c r="H8" s="16">
        <f aca="true" t="shared" si="1" ref="H8:H25">G8*C8</f>
        <v>304</v>
      </c>
      <c r="I8" s="9" t="s">
        <v>38</v>
      </c>
    </row>
    <row r="9" spans="1:12" ht="28.5" customHeight="1">
      <c r="A9" s="16"/>
      <c r="B9" s="22" t="s">
        <v>145</v>
      </c>
      <c r="C9" s="16">
        <v>17</v>
      </c>
      <c r="D9" s="16" t="s">
        <v>48</v>
      </c>
      <c r="E9" s="21">
        <v>100</v>
      </c>
      <c r="F9" s="7">
        <f t="shared" si="0"/>
        <v>1700</v>
      </c>
      <c r="G9" s="21">
        <v>80</v>
      </c>
      <c r="H9" s="16">
        <f t="shared" si="1"/>
        <v>1360</v>
      </c>
      <c r="I9" s="17" t="s">
        <v>146</v>
      </c>
      <c r="J9" s="4"/>
      <c r="K9" s="4"/>
      <c r="L9" s="4"/>
    </row>
    <row r="10" spans="1:12" ht="34.5" customHeight="1">
      <c r="A10" s="7"/>
      <c r="B10" s="22" t="s">
        <v>147</v>
      </c>
      <c r="C10" s="16">
        <v>18</v>
      </c>
      <c r="D10" s="16" t="s">
        <v>48</v>
      </c>
      <c r="E10" s="21">
        <v>45</v>
      </c>
      <c r="F10" s="7">
        <f t="shared" si="0"/>
        <v>810</v>
      </c>
      <c r="G10" s="21">
        <v>55</v>
      </c>
      <c r="H10" s="16">
        <f t="shared" si="1"/>
        <v>990</v>
      </c>
      <c r="I10" s="17" t="s">
        <v>148</v>
      </c>
      <c r="J10" s="4"/>
      <c r="K10" s="4"/>
      <c r="L10" s="4"/>
    </row>
    <row r="11" spans="1:12" ht="27" customHeight="1">
      <c r="A11" s="7"/>
      <c r="B11" s="22" t="s">
        <v>149</v>
      </c>
      <c r="C11" s="16">
        <v>5</v>
      </c>
      <c r="D11" s="16" t="s">
        <v>150</v>
      </c>
      <c r="E11" s="21">
        <v>80</v>
      </c>
      <c r="F11" s="7">
        <f t="shared" si="0"/>
        <v>400</v>
      </c>
      <c r="G11" s="21">
        <v>0</v>
      </c>
      <c r="H11" s="16">
        <f t="shared" si="1"/>
        <v>0</v>
      </c>
      <c r="I11" s="17" t="s">
        <v>151</v>
      </c>
      <c r="J11" s="4"/>
      <c r="K11" s="4"/>
      <c r="L11" s="4"/>
    </row>
    <row r="12" spans="1:9" s="24" customFormat="1" ht="50.25" customHeight="1">
      <c r="A12" s="16"/>
      <c r="B12" s="15" t="s">
        <v>152</v>
      </c>
      <c r="C12" s="16">
        <v>7.5</v>
      </c>
      <c r="D12" s="16" t="s">
        <v>6</v>
      </c>
      <c r="E12" s="16">
        <v>110</v>
      </c>
      <c r="F12" s="7">
        <f t="shared" si="0"/>
        <v>825</v>
      </c>
      <c r="G12" s="16">
        <v>75</v>
      </c>
      <c r="H12" s="16">
        <f t="shared" si="1"/>
        <v>562.5</v>
      </c>
      <c r="I12" s="9" t="s">
        <v>121</v>
      </c>
    </row>
    <row r="13" spans="1:12" ht="24" customHeight="1">
      <c r="A13" s="7"/>
      <c r="B13" s="15" t="s">
        <v>153</v>
      </c>
      <c r="C13" s="16">
        <v>16.2</v>
      </c>
      <c r="D13" s="16" t="s">
        <v>6</v>
      </c>
      <c r="E13" s="16">
        <v>65</v>
      </c>
      <c r="F13" s="7">
        <f t="shared" si="0"/>
        <v>1053</v>
      </c>
      <c r="G13" s="16">
        <v>30</v>
      </c>
      <c r="H13" s="16">
        <f t="shared" si="1"/>
        <v>486</v>
      </c>
      <c r="I13" s="17" t="s">
        <v>154</v>
      </c>
      <c r="J13" s="5"/>
      <c r="K13" s="5"/>
      <c r="L13" s="5"/>
    </row>
    <row r="14" spans="1:12" ht="24" customHeight="1">
      <c r="A14" s="7"/>
      <c r="B14" s="15" t="s">
        <v>155</v>
      </c>
      <c r="C14" s="16">
        <v>11.2</v>
      </c>
      <c r="D14" s="16" t="s">
        <v>48</v>
      </c>
      <c r="E14" s="16">
        <v>21</v>
      </c>
      <c r="F14" s="7">
        <f>E14*C14</f>
        <v>235.2</v>
      </c>
      <c r="G14" s="16">
        <v>12</v>
      </c>
      <c r="H14" s="16">
        <f>G14*C14</f>
        <v>134.39999999999998</v>
      </c>
      <c r="I14" s="17" t="s">
        <v>156</v>
      </c>
      <c r="J14" s="5"/>
      <c r="K14" s="5"/>
      <c r="L14" s="5"/>
    </row>
    <row r="15" spans="1:9" s="24" customFormat="1" ht="35.25" customHeight="1">
      <c r="A15" s="7"/>
      <c r="B15" s="15" t="s">
        <v>157</v>
      </c>
      <c r="C15" s="16">
        <v>3.2</v>
      </c>
      <c r="D15" s="16" t="s">
        <v>6</v>
      </c>
      <c r="E15" s="16">
        <v>45</v>
      </c>
      <c r="F15" s="7">
        <f t="shared" si="0"/>
        <v>144</v>
      </c>
      <c r="G15" s="16">
        <v>55</v>
      </c>
      <c r="H15" s="16">
        <f t="shared" si="1"/>
        <v>176</v>
      </c>
      <c r="I15" s="17" t="s">
        <v>158</v>
      </c>
    </row>
    <row r="16" spans="1:9" s="24" customFormat="1" ht="28.5" customHeight="1">
      <c r="A16" s="7"/>
      <c r="B16" s="15" t="s">
        <v>159</v>
      </c>
      <c r="C16" s="16">
        <v>4.8</v>
      </c>
      <c r="D16" s="16" t="s">
        <v>6</v>
      </c>
      <c r="E16" s="16">
        <v>60</v>
      </c>
      <c r="F16" s="7">
        <f t="shared" si="0"/>
        <v>288</v>
      </c>
      <c r="G16" s="16">
        <v>30</v>
      </c>
      <c r="H16" s="16">
        <f t="shared" si="1"/>
        <v>144</v>
      </c>
      <c r="I16" s="9" t="s">
        <v>160</v>
      </c>
    </row>
    <row r="17" spans="1:9" s="24" customFormat="1" ht="28.5" customHeight="1">
      <c r="A17" s="7"/>
      <c r="B17" s="15" t="s">
        <v>161</v>
      </c>
      <c r="C17" s="16">
        <v>37.7</v>
      </c>
      <c r="D17" s="16" t="s">
        <v>6</v>
      </c>
      <c r="E17" s="16">
        <v>4.8</v>
      </c>
      <c r="F17" s="7">
        <f t="shared" si="0"/>
        <v>180.96</v>
      </c>
      <c r="G17" s="16">
        <v>10</v>
      </c>
      <c r="H17" s="16">
        <f t="shared" si="1"/>
        <v>377</v>
      </c>
      <c r="I17" s="40" t="s">
        <v>45</v>
      </c>
    </row>
    <row r="18" spans="1:12" ht="35.25" customHeight="1">
      <c r="A18" s="7"/>
      <c r="B18" s="15" t="s">
        <v>93</v>
      </c>
      <c r="C18" s="16">
        <v>7.6</v>
      </c>
      <c r="D18" s="16" t="s">
        <v>41</v>
      </c>
      <c r="E18" s="16">
        <v>9.37</v>
      </c>
      <c r="F18" s="7">
        <f t="shared" si="0"/>
        <v>71.21199999999999</v>
      </c>
      <c r="G18" s="16">
        <v>12</v>
      </c>
      <c r="H18" s="16">
        <f t="shared" si="1"/>
        <v>91.19999999999999</v>
      </c>
      <c r="I18" s="40" t="s">
        <v>84</v>
      </c>
      <c r="J18" s="4"/>
      <c r="K18" s="4"/>
      <c r="L18" s="4"/>
    </row>
    <row r="19" spans="1:12" ht="22.5" customHeight="1">
      <c r="A19" s="7"/>
      <c r="B19" s="15" t="s">
        <v>109</v>
      </c>
      <c r="C19" s="7">
        <v>18.3</v>
      </c>
      <c r="D19" s="16" t="s">
        <v>41</v>
      </c>
      <c r="E19" s="16">
        <v>5</v>
      </c>
      <c r="F19" s="7">
        <f>E19*C19</f>
        <v>91.5</v>
      </c>
      <c r="G19" s="16">
        <v>6</v>
      </c>
      <c r="H19" s="16">
        <f>G19*C19</f>
        <v>109.80000000000001</v>
      </c>
      <c r="I19" s="40" t="s">
        <v>110</v>
      </c>
      <c r="J19" s="4"/>
      <c r="K19" s="4"/>
      <c r="L19" s="4"/>
    </row>
    <row r="20" spans="1:12" ht="22.5" customHeight="1">
      <c r="A20" s="7"/>
      <c r="B20" s="15" t="s">
        <v>44</v>
      </c>
      <c r="C20" s="7">
        <v>18.3</v>
      </c>
      <c r="D20" s="16" t="s">
        <v>41</v>
      </c>
      <c r="E20" s="16">
        <v>4.8</v>
      </c>
      <c r="F20" s="7">
        <f t="shared" si="0"/>
        <v>87.84</v>
      </c>
      <c r="G20" s="16">
        <v>10</v>
      </c>
      <c r="H20" s="16">
        <f t="shared" si="1"/>
        <v>183</v>
      </c>
      <c r="I20" s="40" t="s">
        <v>45</v>
      </c>
      <c r="J20" s="4"/>
      <c r="K20" s="4"/>
      <c r="L20" s="4"/>
    </row>
    <row r="21" spans="1:12" ht="24" customHeight="1">
      <c r="A21" s="7"/>
      <c r="B21" s="15" t="s">
        <v>125</v>
      </c>
      <c r="C21" s="16">
        <v>7.9</v>
      </c>
      <c r="D21" s="16" t="s">
        <v>14</v>
      </c>
      <c r="E21" s="16">
        <v>65</v>
      </c>
      <c r="F21" s="7">
        <f>E21*C21</f>
        <v>513.5</v>
      </c>
      <c r="G21" s="16">
        <v>80</v>
      </c>
      <c r="H21" s="16">
        <f>G21*C21</f>
        <v>632</v>
      </c>
      <c r="I21" s="17" t="s">
        <v>138</v>
      </c>
      <c r="J21" s="5"/>
      <c r="K21" s="5"/>
      <c r="L21" s="5"/>
    </row>
    <row r="22" spans="1:12" ht="24" customHeight="1">
      <c r="A22" s="7"/>
      <c r="B22" s="15" t="s">
        <v>46</v>
      </c>
      <c r="C22" s="16">
        <v>18.3</v>
      </c>
      <c r="D22" s="16" t="s">
        <v>14</v>
      </c>
      <c r="E22" s="16">
        <v>30</v>
      </c>
      <c r="F22" s="7">
        <f t="shared" si="0"/>
        <v>549</v>
      </c>
      <c r="G22" s="16">
        <v>15</v>
      </c>
      <c r="H22" s="16">
        <f t="shared" si="1"/>
        <v>274.5</v>
      </c>
      <c r="I22" s="17" t="s">
        <v>126</v>
      </c>
      <c r="J22" s="5"/>
      <c r="K22" s="5"/>
      <c r="L22" s="5"/>
    </row>
    <row r="23" spans="1:12" ht="45" customHeight="1">
      <c r="A23" s="7"/>
      <c r="B23" s="22" t="s">
        <v>47</v>
      </c>
      <c r="C23" s="16">
        <v>7.6</v>
      </c>
      <c r="D23" s="16" t="s">
        <v>14</v>
      </c>
      <c r="E23" s="21">
        <v>7.3</v>
      </c>
      <c r="F23" s="7">
        <f t="shared" si="0"/>
        <v>55.48</v>
      </c>
      <c r="G23" s="21">
        <v>25</v>
      </c>
      <c r="H23" s="16">
        <f t="shared" si="1"/>
        <v>190</v>
      </c>
      <c r="I23" s="17" t="s">
        <v>142</v>
      </c>
      <c r="J23" s="4"/>
      <c r="K23" s="4"/>
      <c r="L23" s="4"/>
    </row>
    <row r="24" spans="1:9" s="24" customFormat="1" ht="21.75" customHeight="1">
      <c r="A24" s="7"/>
      <c r="B24" s="15" t="s">
        <v>73</v>
      </c>
      <c r="C24" s="16">
        <v>8.2</v>
      </c>
      <c r="D24" s="16" t="s">
        <v>74</v>
      </c>
      <c r="E24" s="16">
        <v>0.6</v>
      </c>
      <c r="F24" s="7">
        <f t="shared" si="0"/>
        <v>4.919999999999999</v>
      </c>
      <c r="G24" s="16">
        <v>8</v>
      </c>
      <c r="H24" s="16">
        <f t="shared" si="1"/>
        <v>65.6</v>
      </c>
      <c r="I24" s="40" t="s">
        <v>75</v>
      </c>
    </row>
    <row r="25" spans="1:9" s="24" customFormat="1" ht="21.75" customHeight="1">
      <c r="A25" s="7"/>
      <c r="B25" s="15" t="s">
        <v>63</v>
      </c>
      <c r="C25" s="16">
        <v>1</v>
      </c>
      <c r="D25" s="16" t="s">
        <v>37</v>
      </c>
      <c r="E25" s="16">
        <v>50</v>
      </c>
      <c r="F25" s="7">
        <f t="shared" si="0"/>
        <v>50</v>
      </c>
      <c r="G25" s="16">
        <v>180</v>
      </c>
      <c r="H25" s="16">
        <f t="shared" si="1"/>
        <v>180</v>
      </c>
      <c r="I25" s="9" t="s">
        <v>97</v>
      </c>
    </row>
    <row r="26" spans="1:9" s="24" customFormat="1" ht="27" customHeight="1">
      <c r="A26" s="7"/>
      <c r="B26" s="15" t="s">
        <v>64</v>
      </c>
      <c r="C26" s="16">
        <v>5.2</v>
      </c>
      <c r="D26" s="16" t="s">
        <v>14</v>
      </c>
      <c r="E26" s="16">
        <v>520</v>
      </c>
      <c r="F26" s="7">
        <f t="shared" si="0"/>
        <v>2704</v>
      </c>
      <c r="G26" s="16">
        <v>60</v>
      </c>
      <c r="H26" s="16">
        <f>G26*C26</f>
        <v>312</v>
      </c>
      <c r="I26" s="9" t="s">
        <v>141</v>
      </c>
    </row>
    <row r="27" spans="1:9" ht="18.75" customHeight="1">
      <c r="A27" s="49" t="s">
        <v>53</v>
      </c>
      <c r="B27" s="50"/>
      <c r="C27" s="50"/>
      <c r="D27" s="50"/>
      <c r="E27" s="50"/>
      <c r="F27" s="50"/>
      <c r="G27" s="50"/>
      <c r="H27" s="50"/>
      <c r="I27" s="51"/>
    </row>
    <row r="28" spans="1:9" s="24" customFormat="1" ht="56.25" customHeight="1">
      <c r="A28" s="7"/>
      <c r="B28" s="15" t="s">
        <v>62</v>
      </c>
      <c r="C28" s="16">
        <v>281.4</v>
      </c>
      <c r="D28" s="16" t="s">
        <v>6</v>
      </c>
      <c r="E28" s="16">
        <v>58</v>
      </c>
      <c r="F28" s="7">
        <f aca="true" t="shared" si="2" ref="F28:F38">E28*C28</f>
        <v>16321.199999999999</v>
      </c>
      <c r="G28" s="16">
        <v>40</v>
      </c>
      <c r="H28" s="16">
        <f aca="true" t="shared" si="3" ref="H28:H39">G28*C28</f>
        <v>11256</v>
      </c>
      <c r="I28" s="9" t="s">
        <v>121</v>
      </c>
    </row>
    <row r="29" spans="1:9" s="24" customFormat="1" ht="37.5" customHeight="1">
      <c r="A29" s="16"/>
      <c r="B29" s="15" t="s">
        <v>122</v>
      </c>
      <c r="C29" s="16">
        <v>34.8</v>
      </c>
      <c r="D29" s="16" t="s">
        <v>6</v>
      </c>
      <c r="E29" s="16">
        <v>110</v>
      </c>
      <c r="F29" s="7">
        <f>E29*C29</f>
        <v>3827.9999999999995</v>
      </c>
      <c r="G29" s="16">
        <v>75</v>
      </c>
      <c r="H29" s="16">
        <f>G29*C29</f>
        <v>2610</v>
      </c>
      <c r="I29" s="9" t="s">
        <v>129</v>
      </c>
    </row>
    <row r="30" spans="1:12" ht="35.25" customHeight="1">
      <c r="A30" s="7"/>
      <c r="B30" s="15" t="s">
        <v>93</v>
      </c>
      <c r="C30" s="16">
        <v>281.4</v>
      </c>
      <c r="D30" s="16" t="s">
        <v>41</v>
      </c>
      <c r="E30" s="16">
        <v>9.37</v>
      </c>
      <c r="F30" s="7">
        <f t="shared" si="2"/>
        <v>2636.7179999999994</v>
      </c>
      <c r="G30" s="16">
        <v>12</v>
      </c>
      <c r="H30" s="16">
        <f t="shared" si="3"/>
        <v>3376.7999999999997</v>
      </c>
      <c r="I30" s="40" t="s">
        <v>84</v>
      </c>
      <c r="J30" s="4"/>
      <c r="K30" s="4"/>
      <c r="L30" s="4"/>
    </row>
    <row r="31" spans="1:9" s="24" customFormat="1" ht="24.75" customHeight="1">
      <c r="A31" s="7"/>
      <c r="B31" s="15" t="s">
        <v>65</v>
      </c>
      <c r="C31" s="16">
        <v>71.8</v>
      </c>
      <c r="D31" s="16" t="s">
        <v>6</v>
      </c>
      <c r="E31" s="16">
        <v>55</v>
      </c>
      <c r="F31" s="7">
        <f t="shared" si="2"/>
        <v>3949</v>
      </c>
      <c r="G31" s="16">
        <v>45</v>
      </c>
      <c r="H31" s="16">
        <f t="shared" si="3"/>
        <v>3231</v>
      </c>
      <c r="I31" s="9" t="s">
        <v>143</v>
      </c>
    </row>
    <row r="32" spans="1:12" ht="24" customHeight="1">
      <c r="A32" s="7"/>
      <c r="B32" s="15" t="s">
        <v>125</v>
      </c>
      <c r="C32" s="16">
        <v>17.7</v>
      </c>
      <c r="D32" s="16" t="s">
        <v>14</v>
      </c>
      <c r="E32" s="16">
        <v>65</v>
      </c>
      <c r="F32" s="7">
        <f t="shared" si="2"/>
        <v>1150.5</v>
      </c>
      <c r="G32" s="16">
        <v>80</v>
      </c>
      <c r="H32" s="16">
        <f t="shared" si="3"/>
        <v>1416</v>
      </c>
      <c r="I32" s="17" t="s">
        <v>138</v>
      </c>
      <c r="J32" s="5"/>
      <c r="K32" s="5"/>
      <c r="L32" s="5"/>
    </row>
    <row r="33" spans="1:12" ht="22.5" customHeight="1">
      <c r="A33" s="7"/>
      <c r="B33" s="15" t="s">
        <v>109</v>
      </c>
      <c r="C33" s="16">
        <v>249.1</v>
      </c>
      <c r="D33" s="16" t="s">
        <v>41</v>
      </c>
      <c r="E33" s="16">
        <v>5</v>
      </c>
      <c r="F33" s="7">
        <f t="shared" si="2"/>
        <v>1245.5</v>
      </c>
      <c r="G33" s="16">
        <v>6</v>
      </c>
      <c r="H33" s="16">
        <f t="shared" si="3"/>
        <v>1494.6</v>
      </c>
      <c r="I33" s="40" t="s">
        <v>110</v>
      </c>
      <c r="J33" s="4"/>
      <c r="K33" s="4"/>
      <c r="L33" s="4"/>
    </row>
    <row r="34" spans="1:12" ht="24" customHeight="1">
      <c r="A34" s="7"/>
      <c r="B34" s="15" t="s">
        <v>117</v>
      </c>
      <c r="C34" s="16">
        <v>18.8</v>
      </c>
      <c r="D34" s="16" t="s">
        <v>14</v>
      </c>
      <c r="E34" s="16">
        <v>65</v>
      </c>
      <c r="F34" s="7">
        <f t="shared" si="2"/>
        <v>1222</v>
      </c>
      <c r="G34" s="16">
        <v>30</v>
      </c>
      <c r="H34" s="16">
        <f t="shared" si="3"/>
        <v>564</v>
      </c>
      <c r="I34" s="17" t="s">
        <v>118</v>
      </c>
      <c r="J34" s="5"/>
      <c r="K34" s="5"/>
      <c r="L34" s="5"/>
    </row>
    <row r="35" spans="1:12" ht="24" customHeight="1">
      <c r="A35" s="7"/>
      <c r="B35" s="15" t="s">
        <v>46</v>
      </c>
      <c r="C35" s="16">
        <v>249.1</v>
      </c>
      <c r="D35" s="16" t="s">
        <v>14</v>
      </c>
      <c r="E35" s="16">
        <v>30</v>
      </c>
      <c r="F35" s="7">
        <f>E35*C35</f>
        <v>7473</v>
      </c>
      <c r="G35" s="16">
        <v>15</v>
      </c>
      <c r="H35" s="16">
        <f>G35*C35</f>
        <v>3736.5</v>
      </c>
      <c r="I35" s="17" t="s">
        <v>126</v>
      </c>
      <c r="J35" s="5"/>
      <c r="K35" s="5"/>
      <c r="L35" s="5"/>
    </row>
    <row r="36" spans="1:12" ht="24" customHeight="1">
      <c r="A36" s="7"/>
      <c r="B36" s="15" t="s">
        <v>111</v>
      </c>
      <c r="C36" s="16">
        <v>22.4</v>
      </c>
      <c r="D36" s="16" t="s">
        <v>113</v>
      </c>
      <c r="E36" s="16">
        <v>28</v>
      </c>
      <c r="F36" s="7">
        <f>E36*C36</f>
        <v>627.1999999999999</v>
      </c>
      <c r="G36" s="16">
        <v>8</v>
      </c>
      <c r="H36" s="16">
        <f>G36*C36</f>
        <v>179.2</v>
      </c>
      <c r="I36" s="17" t="s">
        <v>112</v>
      </c>
      <c r="J36" s="5"/>
      <c r="K36" s="5"/>
      <c r="L36" s="5"/>
    </row>
    <row r="37" spans="1:12" ht="32.25" customHeight="1">
      <c r="A37" s="7"/>
      <c r="B37" s="22" t="s">
        <v>42</v>
      </c>
      <c r="C37" s="16">
        <v>51.6</v>
      </c>
      <c r="D37" s="16" t="s">
        <v>48</v>
      </c>
      <c r="E37" s="21">
        <v>75</v>
      </c>
      <c r="F37" s="7">
        <f t="shared" si="2"/>
        <v>3870</v>
      </c>
      <c r="G37" s="21">
        <v>20</v>
      </c>
      <c r="H37" s="16">
        <f t="shared" si="3"/>
        <v>1032</v>
      </c>
      <c r="I37" s="9" t="s">
        <v>101</v>
      </c>
      <c r="J37" s="4"/>
      <c r="K37" s="4"/>
      <c r="L37" s="4"/>
    </row>
    <row r="38" spans="1:12" ht="42" customHeight="1">
      <c r="A38" s="7"/>
      <c r="B38" s="22" t="s">
        <v>47</v>
      </c>
      <c r="C38" s="16">
        <v>281.3</v>
      </c>
      <c r="D38" s="16" t="s">
        <v>14</v>
      </c>
      <c r="E38" s="21">
        <v>7.3</v>
      </c>
      <c r="F38" s="7">
        <f t="shared" si="2"/>
        <v>2053.4900000000002</v>
      </c>
      <c r="G38" s="21">
        <v>25</v>
      </c>
      <c r="H38" s="16">
        <f t="shared" si="3"/>
        <v>7032.5</v>
      </c>
      <c r="I38" s="17" t="s">
        <v>142</v>
      </c>
      <c r="J38" s="4"/>
      <c r="K38" s="4"/>
      <c r="L38" s="4"/>
    </row>
    <row r="39" spans="1:9" s="24" customFormat="1" ht="21.75" customHeight="1">
      <c r="A39" s="7"/>
      <c r="B39" s="15" t="s">
        <v>73</v>
      </c>
      <c r="C39" s="16">
        <v>88.4</v>
      </c>
      <c r="D39" s="16" t="s">
        <v>74</v>
      </c>
      <c r="E39" s="16">
        <v>0.6</v>
      </c>
      <c r="F39" s="16">
        <f aca="true" t="shared" si="4" ref="F39:F45">C39*E39</f>
        <v>53.04</v>
      </c>
      <c r="G39" s="16">
        <v>8</v>
      </c>
      <c r="H39" s="16">
        <f t="shared" si="3"/>
        <v>707.2</v>
      </c>
      <c r="I39" s="40" t="s">
        <v>75</v>
      </c>
    </row>
    <row r="40" spans="1:9" ht="28.5" customHeight="1">
      <c r="A40" s="21"/>
      <c r="B40" s="43" t="s">
        <v>67</v>
      </c>
      <c r="C40" s="21">
        <v>5.6</v>
      </c>
      <c r="D40" s="21" t="s">
        <v>48</v>
      </c>
      <c r="E40" s="21">
        <v>860</v>
      </c>
      <c r="F40" s="21">
        <f t="shared" si="4"/>
        <v>4816</v>
      </c>
      <c r="G40" s="21">
        <v>345</v>
      </c>
      <c r="H40" s="21">
        <f aca="true" t="shared" si="5" ref="H40:H45">C40*G40</f>
        <v>1931.9999999999998</v>
      </c>
      <c r="I40" s="39" t="s">
        <v>100</v>
      </c>
    </row>
    <row r="41" spans="1:9" ht="27.75" customHeight="1">
      <c r="A41" s="21"/>
      <c r="B41" s="43" t="s">
        <v>68</v>
      </c>
      <c r="C41" s="21">
        <v>19.6</v>
      </c>
      <c r="D41" s="42" t="s">
        <v>69</v>
      </c>
      <c r="E41" s="21">
        <v>480</v>
      </c>
      <c r="F41" s="21">
        <f t="shared" si="4"/>
        <v>9408</v>
      </c>
      <c r="G41" s="21">
        <v>120</v>
      </c>
      <c r="H41" s="21">
        <f t="shared" si="5"/>
        <v>2352</v>
      </c>
      <c r="I41" s="39" t="s">
        <v>92</v>
      </c>
    </row>
    <row r="42" spans="1:9" ht="27.75" customHeight="1">
      <c r="A42" s="21"/>
      <c r="B42" s="43" t="s">
        <v>102</v>
      </c>
      <c r="C42" s="21">
        <v>9.2</v>
      </c>
      <c r="D42" s="42" t="s">
        <v>69</v>
      </c>
      <c r="E42" s="16">
        <v>320</v>
      </c>
      <c r="F42" s="21">
        <f t="shared" si="4"/>
        <v>2944</v>
      </c>
      <c r="G42" s="21">
        <v>80</v>
      </c>
      <c r="H42" s="21">
        <f t="shared" si="5"/>
        <v>736</v>
      </c>
      <c r="I42" s="39" t="s">
        <v>127</v>
      </c>
    </row>
    <row r="43" spans="1:9" ht="27.75" customHeight="1">
      <c r="A43" s="21"/>
      <c r="B43" s="39" t="s">
        <v>103</v>
      </c>
      <c r="C43" s="21">
        <v>66.7</v>
      </c>
      <c r="D43" s="42" t="s">
        <v>69</v>
      </c>
      <c r="E43" s="16">
        <v>500</v>
      </c>
      <c r="F43" s="21">
        <f t="shared" si="4"/>
        <v>33350</v>
      </c>
      <c r="G43" s="21">
        <v>60</v>
      </c>
      <c r="H43" s="21">
        <f t="shared" si="5"/>
        <v>4002</v>
      </c>
      <c r="I43" s="39" t="s">
        <v>99</v>
      </c>
    </row>
    <row r="44" spans="1:9" ht="27.75" customHeight="1">
      <c r="A44" s="21"/>
      <c r="B44" s="43" t="s">
        <v>104</v>
      </c>
      <c r="C44" s="21">
        <v>3</v>
      </c>
      <c r="D44" s="42" t="s">
        <v>37</v>
      </c>
      <c r="E44" s="16">
        <v>420</v>
      </c>
      <c r="F44" s="21">
        <f>C44*E44</f>
        <v>1260</v>
      </c>
      <c r="G44" s="21">
        <v>220</v>
      </c>
      <c r="H44" s="21">
        <f t="shared" si="5"/>
        <v>660</v>
      </c>
      <c r="I44" s="39" t="s">
        <v>128</v>
      </c>
    </row>
    <row r="45" spans="1:9" ht="33.75" customHeight="1">
      <c r="A45" s="21"/>
      <c r="B45" s="43" t="s">
        <v>70</v>
      </c>
      <c r="C45" s="21">
        <v>12.8</v>
      </c>
      <c r="D45" s="21" t="s">
        <v>48</v>
      </c>
      <c r="E45" s="16">
        <v>740</v>
      </c>
      <c r="F45" s="21">
        <f t="shared" si="4"/>
        <v>9472</v>
      </c>
      <c r="G45" s="21">
        <v>120</v>
      </c>
      <c r="H45" s="21">
        <f t="shared" si="5"/>
        <v>1536</v>
      </c>
      <c r="I45" s="39" t="s">
        <v>71</v>
      </c>
    </row>
    <row r="46" spans="1:9" ht="18.75" customHeight="1">
      <c r="A46" s="49" t="s">
        <v>54</v>
      </c>
      <c r="B46" s="50"/>
      <c r="C46" s="50"/>
      <c r="D46" s="50"/>
      <c r="E46" s="50"/>
      <c r="F46" s="50"/>
      <c r="G46" s="50"/>
      <c r="H46" s="50"/>
      <c r="I46" s="51"/>
    </row>
    <row r="47" spans="1:9" s="24" customFormat="1" ht="62.25" customHeight="1">
      <c r="A47" s="7"/>
      <c r="B47" s="15" t="s">
        <v>62</v>
      </c>
      <c r="C47" s="16">
        <v>35.4</v>
      </c>
      <c r="D47" s="16" t="s">
        <v>6</v>
      </c>
      <c r="E47" s="16">
        <v>58</v>
      </c>
      <c r="F47" s="7">
        <f aca="true" t="shared" si="6" ref="F47:F62">E47*C47</f>
        <v>2053.2</v>
      </c>
      <c r="G47" s="16">
        <v>40</v>
      </c>
      <c r="H47" s="16">
        <f aca="true" t="shared" si="7" ref="H47:H59">G47*C47</f>
        <v>1416</v>
      </c>
      <c r="I47" s="9" t="s">
        <v>114</v>
      </c>
    </row>
    <row r="48" spans="1:12" ht="35.25" customHeight="1">
      <c r="A48" s="7"/>
      <c r="B48" s="15" t="s">
        <v>93</v>
      </c>
      <c r="C48" s="16">
        <v>35.4</v>
      </c>
      <c r="D48" s="16" t="s">
        <v>41</v>
      </c>
      <c r="E48" s="16">
        <v>9.37</v>
      </c>
      <c r="F48" s="7">
        <f t="shared" si="6"/>
        <v>331.698</v>
      </c>
      <c r="G48" s="16">
        <v>12</v>
      </c>
      <c r="H48" s="16">
        <f t="shared" si="7"/>
        <v>424.79999999999995</v>
      </c>
      <c r="I48" s="40" t="s">
        <v>84</v>
      </c>
      <c r="J48" s="4"/>
      <c r="K48" s="4"/>
      <c r="L48" s="4"/>
    </row>
    <row r="49" spans="1:12" ht="22.5" customHeight="1">
      <c r="A49" s="7"/>
      <c r="B49" s="15" t="s">
        <v>109</v>
      </c>
      <c r="C49" s="7">
        <v>76.8</v>
      </c>
      <c r="D49" s="16" t="s">
        <v>41</v>
      </c>
      <c r="E49" s="16">
        <v>5</v>
      </c>
      <c r="F49" s="7">
        <f t="shared" si="6"/>
        <v>384</v>
      </c>
      <c r="G49" s="16">
        <v>6</v>
      </c>
      <c r="H49" s="16">
        <f t="shared" si="7"/>
        <v>460.79999999999995</v>
      </c>
      <c r="I49" s="40" t="s">
        <v>110</v>
      </c>
      <c r="J49" s="4"/>
      <c r="K49" s="4"/>
      <c r="L49" s="4"/>
    </row>
    <row r="50" spans="1:12" ht="22.5" customHeight="1">
      <c r="A50" s="7"/>
      <c r="B50" s="15" t="s">
        <v>44</v>
      </c>
      <c r="C50" s="7">
        <v>76.8</v>
      </c>
      <c r="D50" s="16" t="s">
        <v>41</v>
      </c>
      <c r="E50" s="16">
        <v>4.8</v>
      </c>
      <c r="F50" s="7">
        <f t="shared" si="6"/>
        <v>368.64</v>
      </c>
      <c r="G50" s="16">
        <v>10</v>
      </c>
      <c r="H50" s="16">
        <f t="shared" si="7"/>
        <v>768</v>
      </c>
      <c r="I50" s="40" t="s">
        <v>45</v>
      </c>
      <c r="J50" s="4"/>
      <c r="K50" s="4"/>
      <c r="L50" s="4"/>
    </row>
    <row r="51" spans="1:12" ht="24" customHeight="1">
      <c r="A51" s="7"/>
      <c r="B51" s="15" t="s">
        <v>46</v>
      </c>
      <c r="C51" s="16">
        <v>76.8</v>
      </c>
      <c r="D51" s="16" t="s">
        <v>14</v>
      </c>
      <c r="E51" s="16">
        <v>30</v>
      </c>
      <c r="F51" s="7">
        <f t="shared" si="6"/>
        <v>2304</v>
      </c>
      <c r="G51" s="16">
        <v>15</v>
      </c>
      <c r="H51" s="16">
        <f t="shared" si="7"/>
        <v>1152</v>
      </c>
      <c r="I51" s="17" t="s">
        <v>126</v>
      </c>
      <c r="J51" s="5"/>
      <c r="K51" s="5"/>
      <c r="L51" s="5"/>
    </row>
    <row r="52" spans="1:12" ht="40.5" customHeight="1">
      <c r="A52" s="7"/>
      <c r="B52" s="22" t="s">
        <v>47</v>
      </c>
      <c r="C52" s="16">
        <v>32.2</v>
      </c>
      <c r="D52" s="16" t="s">
        <v>14</v>
      </c>
      <c r="E52" s="21">
        <v>7.3</v>
      </c>
      <c r="F52" s="7">
        <f t="shared" si="6"/>
        <v>235.06</v>
      </c>
      <c r="G52" s="21">
        <v>25</v>
      </c>
      <c r="H52" s="16">
        <f t="shared" si="7"/>
        <v>805.0000000000001</v>
      </c>
      <c r="I52" s="17" t="s">
        <v>142</v>
      </c>
      <c r="J52" s="4"/>
      <c r="K52" s="4"/>
      <c r="L52" s="4"/>
    </row>
    <row r="53" spans="1:9" s="24" customFormat="1" ht="26.25" customHeight="1">
      <c r="A53" s="7"/>
      <c r="B53" s="15" t="s">
        <v>73</v>
      </c>
      <c r="C53" s="16">
        <v>24</v>
      </c>
      <c r="D53" s="16" t="s">
        <v>74</v>
      </c>
      <c r="E53" s="16">
        <v>0.6</v>
      </c>
      <c r="F53" s="7">
        <f t="shared" si="6"/>
        <v>14.399999999999999</v>
      </c>
      <c r="G53" s="16">
        <v>8</v>
      </c>
      <c r="H53" s="16">
        <f t="shared" si="7"/>
        <v>192</v>
      </c>
      <c r="I53" s="40" t="s">
        <v>75</v>
      </c>
    </row>
    <row r="54" spans="1:9" s="24" customFormat="1" ht="24.75" customHeight="1">
      <c r="A54" s="7"/>
      <c r="B54" s="15" t="s">
        <v>76</v>
      </c>
      <c r="C54" s="16">
        <v>11.5</v>
      </c>
      <c r="D54" s="16" t="s">
        <v>6</v>
      </c>
      <c r="E54" s="16">
        <v>40</v>
      </c>
      <c r="F54" s="7">
        <f>E54*C54</f>
        <v>460</v>
      </c>
      <c r="G54" s="16">
        <v>40</v>
      </c>
      <c r="H54" s="16">
        <f>G54*C54</f>
        <v>460</v>
      </c>
      <c r="I54" s="9" t="s">
        <v>77</v>
      </c>
    </row>
    <row r="55" spans="1:12" ht="28.5" customHeight="1">
      <c r="A55" s="16"/>
      <c r="B55" s="22" t="s">
        <v>135</v>
      </c>
      <c r="C55" s="16">
        <v>6.8</v>
      </c>
      <c r="D55" s="16" t="s">
        <v>14</v>
      </c>
      <c r="E55" s="21">
        <v>30</v>
      </c>
      <c r="F55" s="7">
        <f>E55*C55</f>
        <v>204</v>
      </c>
      <c r="G55" s="21">
        <v>35</v>
      </c>
      <c r="H55" s="16">
        <f>G55*C55</f>
        <v>238</v>
      </c>
      <c r="I55" s="17" t="s">
        <v>137</v>
      </c>
      <c r="J55" s="4"/>
      <c r="K55" s="4"/>
      <c r="L55" s="4"/>
    </row>
    <row r="56" spans="1:12" ht="22.5" customHeight="1">
      <c r="A56" s="7"/>
      <c r="B56" s="15" t="s">
        <v>44</v>
      </c>
      <c r="C56" s="7">
        <v>7.2</v>
      </c>
      <c r="D56" s="16" t="s">
        <v>41</v>
      </c>
      <c r="E56" s="16">
        <v>4.8</v>
      </c>
      <c r="F56" s="7">
        <f>E56*C56</f>
        <v>34.56</v>
      </c>
      <c r="G56" s="16">
        <v>10</v>
      </c>
      <c r="H56" s="16">
        <f>G56*C56</f>
        <v>72</v>
      </c>
      <c r="I56" s="40" t="s">
        <v>45</v>
      </c>
      <c r="J56" s="4"/>
      <c r="K56" s="4"/>
      <c r="L56" s="4"/>
    </row>
    <row r="57" spans="1:12" ht="24" customHeight="1">
      <c r="A57" s="7"/>
      <c r="B57" s="15" t="s">
        <v>46</v>
      </c>
      <c r="C57" s="16">
        <v>7.2</v>
      </c>
      <c r="D57" s="16" t="s">
        <v>14</v>
      </c>
      <c r="E57" s="16">
        <v>30</v>
      </c>
      <c r="F57" s="7">
        <f>E57*C57</f>
        <v>216</v>
      </c>
      <c r="G57" s="16">
        <v>15</v>
      </c>
      <c r="H57" s="16">
        <f>G57*C57</f>
        <v>108</v>
      </c>
      <c r="I57" s="17" t="s">
        <v>126</v>
      </c>
      <c r="J57" s="5"/>
      <c r="K57" s="5"/>
      <c r="L57" s="5"/>
    </row>
    <row r="58" spans="1:12" ht="24" customHeight="1">
      <c r="A58" s="7"/>
      <c r="B58" s="15" t="s">
        <v>94</v>
      </c>
      <c r="C58" s="16">
        <v>7.2</v>
      </c>
      <c r="D58" s="16" t="s">
        <v>14</v>
      </c>
      <c r="E58" s="16">
        <v>25</v>
      </c>
      <c r="F58" s="7">
        <f>E58*C58</f>
        <v>180</v>
      </c>
      <c r="G58" s="16">
        <v>12</v>
      </c>
      <c r="H58" s="16">
        <f>G58*C58</f>
        <v>86.4</v>
      </c>
      <c r="I58" s="17" t="s">
        <v>95</v>
      </c>
      <c r="J58" s="5"/>
      <c r="K58" s="5"/>
      <c r="L58" s="5"/>
    </row>
    <row r="59" spans="1:12" ht="41.25" customHeight="1">
      <c r="A59" s="7"/>
      <c r="B59" s="22" t="s">
        <v>78</v>
      </c>
      <c r="C59" s="16">
        <v>13.2</v>
      </c>
      <c r="D59" s="16" t="s">
        <v>14</v>
      </c>
      <c r="E59" s="21">
        <v>7.3</v>
      </c>
      <c r="F59" s="7">
        <f t="shared" si="6"/>
        <v>96.36</v>
      </c>
      <c r="G59" s="21">
        <v>20</v>
      </c>
      <c r="H59" s="16">
        <f t="shared" si="7"/>
        <v>264</v>
      </c>
      <c r="I59" s="17" t="s">
        <v>142</v>
      </c>
      <c r="J59" s="4"/>
      <c r="K59" s="4"/>
      <c r="L59" s="4"/>
    </row>
    <row r="60" spans="1:12" ht="42.75" customHeight="1">
      <c r="A60" s="7"/>
      <c r="B60" s="22" t="s">
        <v>79</v>
      </c>
      <c r="C60" s="16">
        <v>3.2</v>
      </c>
      <c r="D60" s="16" t="s">
        <v>14</v>
      </c>
      <c r="E60" s="21">
        <v>7.3</v>
      </c>
      <c r="F60" s="7">
        <f t="shared" si="6"/>
        <v>23.36</v>
      </c>
      <c r="G60" s="21">
        <v>20</v>
      </c>
      <c r="H60" s="16">
        <f>G60*C60</f>
        <v>64</v>
      </c>
      <c r="I60" s="17" t="s">
        <v>142</v>
      </c>
      <c r="J60" s="4"/>
      <c r="K60" s="4"/>
      <c r="L60" s="4"/>
    </row>
    <row r="61" spans="1:12" ht="40.5" customHeight="1">
      <c r="A61" s="7"/>
      <c r="B61" s="22" t="s">
        <v>144</v>
      </c>
      <c r="C61" s="16">
        <v>1</v>
      </c>
      <c r="D61" s="16" t="s">
        <v>80</v>
      </c>
      <c r="E61" s="21">
        <v>680</v>
      </c>
      <c r="F61" s="7">
        <f t="shared" si="6"/>
        <v>680</v>
      </c>
      <c r="G61" s="21">
        <v>400</v>
      </c>
      <c r="H61" s="16">
        <f>G61*C61</f>
        <v>400</v>
      </c>
      <c r="I61" s="17" t="s">
        <v>105</v>
      </c>
      <c r="J61" s="4"/>
      <c r="K61" s="4"/>
      <c r="L61" s="4"/>
    </row>
    <row r="62" spans="1:12" ht="45" customHeight="1">
      <c r="A62" s="7"/>
      <c r="B62" s="22" t="s">
        <v>81</v>
      </c>
      <c r="C62" s="16">
        <v>1</v>
      </c>
      <c r="D62" s="16" t="s">
        <v>80</v>
      </c>
      <c r="E62" s="21">
        <v>1080</v>
      </c>
      <c r="F62" s="7">
        <f t="shared" si="6"/>
        <v>1080</v>
      </c>
      <c r="G62" s="21">
        <v>420</v>
      </c>
      <c r="H62" s="16">
        <f>G62*C62</f>
        <v>420</v>
      </c>
      <c r="I62" s="17" t="s">
        <v>115</v>
      </c>
      <c r="J62" s="4"/>
      <c r="K62" s="4"/>
      <c r="L62" s="4"/>
    </row>
    <row r="63" spans="1:12" ht="45" customHeight="1">
      <c r="A63" s="7"/>
      <c r="B63" s="22" t="s">
        <v>123</v>
      </c>
      <c r="C63" s="16">
        <v>6</v>
      </c>
      <c r="D63" s="16" t="s">
        <v>80</v>
      </c>
      <c r="E63" s="21">
        <v>680</v>
      </c>
      <c r="F63" s="7">
        <f>E63*C63</f>
        <v>4080</v>
      </c>
      <c r="G63" s="21">
        <v>420</v>
      </c>
      <c r="H63" s="16">
        <f>G63*C63</f>
        <v>2520</v>
      </c>
      <c r="I63" s="17" t="s">
        <v>124</v>
      </c>
      <c r="J63" s="4"/>
      <c r="K63" s="4"/>
      <c r="L63" s="4"/>
    </row>
    <row r="64" spans="1:9" ht="18.75" customHeight="1">
      <c r="A64" s="49" t="s">
        <v>55</v>
      </c>
      <c r="B64" s="50"/>
      <c r="C64" s="50"/>
      <c r="D64" s="50"/>
      <c r="E64" s="50"/>
      <c r="F64" s="50"/>
      <c r="G64" s="50"/>
      <c r="H64" s="50"/>
      <c r="I64" s="51"/>
    </row>
    <row r="65" spans="1:9" s="24" customFormat="1" ht="43.5" customHeight="1">
      <c r="A65" s="7"/>
      <c r="B65" s="15" t="s">
        <v>62</v>
      </c>
      <c r="C65" s="16">
        <v>34.7</v>
      </c>
      <c r="D65" s="16" t="s">
        <v>6</v>
      </c>
      <c r="E65" s="16">
        <v>58</v>
      </c>
      <c r="F65" s="7">
        <f aca="true" t="shared" si="8" ref="F65:F80">E65*C65</f>
        <v>2012.6000000000001</v>
      </c>
      <c r="G65" s="16">
        <v>40</v>
      </c>
      <c r="H65" s="16">
        <f aca="true" t="shared" si="9" ref="H65:H80">G65*C65</f>
        <v>1388</v>
      </c>
      <c r="I65" s="9" t="s">
        <v>66</v>
      </c>
    </row>
    <row r="66" spans="1:12" ht="35.25" customHeight="1">
      <c r="A66" s="7"/>
      <c r="B66" s="15" t="s">
        <v>93</v>
      </c>
      <c r="C66" s="16">
        <v>34.7</v>
      </c>
      <c r="D66" s="16" t="s">
        <v>41</v>
      </c>
      <c r="E66" s="16">
        <v>9.37</v>
      </c>
      <c r="F66" s="7">
        <f t="shared" si="8"/>
        <v>325.139</v>
      </c>
      <c r="G66" s="16">
        <v>12</v>
      </c>
      <c r="H66" s="16">
        <f t="shared" si="9"/>
        <v>416.40000000000003</v>
      </c>
      <c r="I66" s="40" t="s">
        <v>84</v>
      </c>
      <c r="J66" s="4"/>
      <c r="K66" s="4"/>
      <c r="L66" s="4"/>
    </row>
    <row r="67" spans="1:12" ht="22.5" customHeight="1">
      <c r="A67" s="7"/>
      <c r="B67" s="15" t="s">
        <v>109</v>
      </c>
      <c r="C67" s="7">
        <v>76.8</v>
      </c>
      <c r="D67" s="16" t="s">
        <v>41</v>
      </c>
      <c r="E67" s="16">
        <v>5</v>
      </c>
      <c r="F67" s="7">
        <f t="shared" si="8"/>
        <v>384</v>
      </c>
      <c r="G67" s="16">
        <v>6</v>
      </c>
      <c r="H67" s="16">
        <f t="shared" si="9"/>
        <v>460.79999999999995</v>
      </c>
      <c r="I67" s="40" t="s">
        <v>110</v>
      </c>
      <c r="J67" s="4"/>
      <c r="K67" s="4"/>
      <c r="L67" s="4"/>
    </row>
    <row r="68" spans="1:12" ht="22.5" customHeight="1">
      <c r="A68" s="7"/>
      <c r="B68" s="15" t="s">
        <v>44</v>
      </c>
      <c r="C68" s="7">
        <v>76.2</v>
      </c>
      <c r="D68" s="16" t="s">
        <v>41</v>
      </c>
      <c r="E68" s="16">
        <v>4.8</v>
      </c>
      <c r="F68" s="7">
        <f t="shared" si="8"/>
        <v>365.76</v>
      </c>
      <c r="G68" s="16">
        <v>10</v>
      </c>
      <c r="H68" s="16">
        <f t="shared" si="9"/>
        <v>762</v>
      </c>
      <c r="I68" s="40" t="s">
        <v>45</v>
      </c>
      <c r="J68" s="4"/>
      <c r="K68" s="4"/>
      <c r="L68" s="4"/>
    </row>
    <row r="69" spans="1:12" ht="24" customHeight="1">
      <c r="A69" s="7"/>
      <c r="B69" s="15" t="s">
        <v>46</v>
      </c>
      <c r="C69" s="16">
        <v>76.2</v>
      </c>
      <c r="D69" s="16" t="s">
        <v>14</v>
      </c>
      <c r="E69" s="16">
        <v>30</v>
      </c>
      <c r="F69" s="7">
        <f t="shared" si="8"/>
        <v>2286</v>
      </c>
      <c r="G69" s="16">
        <v>15</v>
      </c>
      <c r="H69" s="16">
        <f t="shared" si="9"/>
        <v>1143</v>
      </c>
      <c r="I69" s="17" t="s">
        <v>126</v>
      </c>
      <c r="J69" s="5"/>
      <c r="K69" s="5"/>
      <c r="L69" s="5"/>
    </row>
    <row r="70" spans="1:12" ht="41.25" customHeight="1">
      <c r="A70" s="7"/>
      <c r="B70" s="22" t="s">
        <v>47</v>
      </c>
      <c r="C70" s="16">
        <v>31.6</v>
      </c>
      <c r="D70" s="16" t="s">
        <v>14</v>
      </c>
      <c r="E70" s="21">
        <v>7.3</v>
      </c>
      <c r="F70" s="7">
        <f t="shared" si="8"/>
        <v>230.68</v>
      </c>
      <c r="G70" s="21">
        <v>25</v>
      </c>
      <c r="H70" s="16">
        <f t="shared" si="9"/>
        <v>790</v>
      </c>
      <c r="I70" s="17" t="s">
        <v>142</v>
      </c>
      <c r="J70" s="4"/>
      <c r="K70" s="4"/>
      <c r="L70" s="4"/>
    </row>
    <row r="71" spans="1:9" s="24" customFormat="1" ht="26.25" customHeight="1">
      <c r="A71" s="7"/>
      <c r="B71" s="15" t="s">
        <v>73</v>
      </c>
      <c r="C71" s="16">
        <v>23.8</v>
      </c>
      <c r="D71" s="16" t="s">
        <v>74</v>
      </c>
      <c r="E71" s="16">
        <v>0.6</v>
      </c>
      <c r="F71" s="7">
        <f t="shared" si="8"/>
        <v>14.28</v>
      </c>
      <c r="G71" s="16">
        <v>8</v>
      </c>
      <c r="H71" s="16">
        <f t="shared" si="9"/>
        <v>190.4</v>
      </c>
      <c r="I71" s="40" t="s">
        <v>75</v>
      </c>
    </row>
    <row r="72" spans="1:9" s="24" customFormat="1" ht="24.75" customHeight="1">
      <c r="A72" s="7"/>
      <c r="B72" s="15" t="s">
        <v>76</v>
      </c>
      <c r="C72" s="16">
        <v>22.7</v>
      </c>
      <c r="D72" s="16" t="s">
        <v>6</v>
      </c>
      <c r="E72" s="16">
        <v>40</v>
      </c>
      <c r="F72" s="7">
        <f>E72*C72</f>
        <v>908</v>
      </c>
      <c r="G72" s="16">
        <v>40</v>
      </c>
      <c r="H72" s="16">
        <f>G72*C72</f>
        <v>908</v>
      </c>
      <c r="I72" s="9" t="s">
        <v>77</v>
      </c>
    </row>
    <row r="73" spans="1:12" ht="28.5" customHeight="1">
      <c r="A73" s="16"/>
      <c r="B73" s="22" t="s">
        <v>135</v>
      </c>
      <c r="C73" s="16">
        <v>6.6</v>
      </c>
      <c r="D73" s="16" t="s">
        <v>14</v>
      </c>
      <c r="E73" s="21">
        <v>30</v>
      </c>
      <c r="F73" s="7">
        <f>E73*C73</f>
        <v>198</v>
      </c>
      <c r="G73" s="21">
        <v>35</v>
      </c>
      <c r="H73" s="16">
        <f>G73*C73</f>
        <v>231</v>
      </c>
      <c r="I73" s="17" t="s">
        <v>137</v>
      </c>
      <c r="J73" s="4"/>
      <c r="K73" s="4"/>
      <c r="L73" s="4"/>
    </row>
    <row r="74" spans="1:12" ht="22.5" customHeight="1">
      <c r="A74" s="7"/>
      <c r="B74" s="15" t="s">
        <v>44</v>
      </c>
      <c r="C74" s="7">
        <v>7.1</v>
      </c>
      <c r="D74" s="16" t="s">
        <v>41</v>
      </c>
      <c r="E74" s="16">
        <v>4.8</v>
      </c>
      <c r="F74" s="7">
        <f>E74*C74</f>
        <v>34.08</v>
      </c>
      <c r="G74" s="16">
        <v>10</v>
      </c>
      <c r="H74" s="16">
        <f>G74*C74</f>
        <v>71</v>
      </c>
      <c r="I74" s="40" t="s">
        <v>45</v>
      </c>
      <c r="J74" s="4"/>
      <c r="K74" s="4"/>
      <c r="L74" s="4"/>
    </row>
    <row r="75" spans="1:12" ht="24" customHeight="1">
      <c r="A75" s="7"/>
      <c r="B75" s="15" t="s">
        <v>46</v>
      </c>
      <c r="C75" s="16">
        <v>7.1</v>
      </c>
      <c r="D75" s="16" t="s">
        <v>14</v>
      </c>
      <c r="E75" s="16">
        <v>30</v>
      </c>
      <c r="F75" s="7">
        <f>E75*C75</f>
        <v>213</v>
      </c>
      <c r="G75" s="16">
        <v>15</v>
      </c>
      <c r="H75" s="16">
        <f>G75*C75</f>
        <v>106.5</v>
      </c>
      <c r="I75" s="17" t="s">
        <v>126</v>
      </c>
      <c r="J75" s="5"/>
      <c r="K75" s="5"/>
      <c r="L75" s="5"/>
    </row>
    <row r="76" spans="1:12" ht="24" customHeight="1">
      <c r="A76" s="7"/>
      <c r="B76" s="15" t="s">
        <v>94</v>
      </c>
      <c r="C76" s="16">
        <v>7.1</v>
      </c>
      <c r="D76" s="16" t="s">
        <v>14</v>
      </c>
      <c r="E76" s="16">
        <v>25</v>
      </c>
      <c r="F76" s="7">
        <f>E76*C76</f>
        <v>177.5</v>
      </c>
      <c r="G76" s="16">
        <v>12</v>
      </c>
      <c r="H76" s="16">
        <f>G76*C76</f>
        <v>85.19999999999999</v>
      </c>
      <c r="I76" s="17" t="s">
        <v>95</v>
      </c>
      <c r="J76" s="5"/>
      <c r="K76" s="5"/>
      <c r="L76" s="5"/>
    </row>
    <row r="77" spans="1:12" ht="40.5" customHeight="1">
      <c r="A77" s="7"/>
      <c r="B77" s="22" t="s">
        <v>78</v>
      </c>
      <c r="C77" s="16">
        <v>11.3</v>
      </c>
      <c r="D77" s="16" t="s">
        <v>14</v>
      </c>
      <c r="E77" s="21">
        <v>7.3</v>
      </c>
      <c r="F77" s="7">
        <f t="shared" si="8"/>
        <v>82.49000000000001</v>
      </c>
      <c r="G77" s="21">
        <v>20</v>
      </c>
      <c r="H77" s="16">
        <f t="shared" si="9"/>
        <v>226</v>
      </c>
      <c r="I77" s="17" t="s">
        <v>142</v>
      </c>
      <c r="J77" s="4"/>
      <c r="K77" s="4"/>
      <c r="L77" s="4"/>
    </row>
    <row r="78" spans="1:12" ht="41.25" customHeight="1">
      <c r="A78" s="7"/>
      <c r="B78" s="22" t="s">
        <v>79</v>
      </c>
      <c r="C78" s="16">
        <v>3.1</v>
      </c>
      <c r="D78" s="16" t="s">
        <v>14</v>
      </c>
      <c r="E78" s="21">
        <v>7.3</v>
      </c>
      <c r="F78" s="7">
        <f t="shared" si="8"/>
        <v>22.63</v>
      </c>
      <c r="G78" s="21">
        <v>20</v>
      </c>
      <c r="H78" s="16">
        <f t="shared" si="9"/>
        <v>62</v>
      </c>
      <c r="I78" s="17" t="s">
        <v>142</v>
      </c>
      <c r="J78" s="4"/>
      <c r="K78" s="4"/>
      <c r="L78" s="4"/>
    </row>
    <row r="79" spans="1:12" ht="40.5" customHeight="1">
      <c r="A79" s="7"/>
      <c r="B79" s="22" t="s">
        <v>144</v>
      </c>
      <c r="C79" s="16">
        <v>1</v>
      </c>
      <c r="D79" s="16" t="s">
        <v>80</v>
      </c>
      <c r="E79" s="21">
        <v>680</v>
      </c>
      <c r="F79" s="7">
        <f t="shared" si="8"/>
        <v>680</v>
      </c>
      <c r="G79" s="21">
        <v>400</v>
      </c>
      <c r="H79" s="16">
        <f t="shared" si="9"/>
        <v>400</v>
      </c>
      <c r="I79" s="17" t="s">
        <v>105</v>
      </c>
      <c r="J79" s="4"/>
      <c r="K79" s="4"/>
      <c r="L79" s="4"/>
    </row>
    <row r="80" spans="1:12" ht="45" customHeight="1">
      <c r="A80" s="7"/>
      <c r="B80" s="22" t="s">
        <v>81</v>
      </c>
      <c r="C80" s="16">
        <v>1</v>
      </c>
      <c r="D80" s="16" t="s">
        <v>80</v>
      </c>
      <c r="E80" s="21">
        <v>1080</v>
      </c>
      <c r="F80" s="7">
        <f t="shared" si="8"/>
        <v>1080</v>
      </c>
      <c r="G80" s="21">
        <v>420</v>
      </c>
      <c r="H80" s="16">
        <f t="shared" si="9"/>
        <v>420</v>
      </c>
      <c r="I80" s="17" t="s">
        <v>115</v>
      </c>
      <c r="J80" s="4"/>
      <c r="K80" s="4"/>
      <c r="L80" s="4"/>
    </row>
    <row r="81" spans="1:9" ht="18.75" customHeight="1">
      <c r="A81" s="49" t="s">
        <v>56</v>
      </c>
      <c r="B81" s="50"/>
      <c r="C81" s="50"/>
      <c r="D81" s="50"/>
      <c r="E81" s="50"/>
      <c r="F81" s="50"/>
      <c r="G81" s="50"/>
      <c r="H81" s="50"/>
      <c r="I81" s="51"/>
    </row>
    <row r="82" spans="1:9" s="24" customFormat="1" ht="43.5" customHeight="1">
      <c r="A82" s="7"/>
      <c r="B82" s="15" t="s">
        <v>62</v>
      </c>
      <c r="C82" s="16">
        <v>13.4</v>
      </c>
      <c r="D82" s="16" t="s">
        <v>6</v>
      </c>
      <c r="E82" s="16">
        <v>58</v>
      </c>
      <c r="F82" s="7">
        <f aca="true" t="shared" si="10" ref="F82:F89">E82*C82</f>
        <v>777.2</v>
      </c>
      <c r="G82" s="16">
        <v>40</v>
      </c>
      <c r="H82" s="16">
        <f aca="true" t="shared" si="11" ref="H82:H89">G82*C82</f>
        <v>536</v>
      </c>
      <c r="I82" s="9" t="s">
        <v>66</v>
      </c>
    </row>
    <row r="83" spans="1:12" ht="35.25" customHeight="1">
      <c r="A83" s="7"/>
      <c r="B83" s="15" t="s">
        <v>93</v>
      </c>
      <c r="C83" s="16">
        <v>13.4</v>
      </c>
      <c r="D83" s="16" t="s">
        <v>41</v>
      </c>
      <c r="E83" s="16">
        <v>9.37</v>
      </c>
      <c r="F83" s="7">
        <f t="shared" si="10"/>
        <v>125.55799999999999</v>
      </c>
      <c r="G83" s="16">
        <v>12</v>
      </c>
      <c r="H83" s="16">
        <f t="shared" si="11"/>
        <v>160.8</v>
      </c>
      <c r="I83" s="40" t="s">
        <v>84</v>
      </c>
      <c r="J83" s="4"/>
      <c r="K83" s="4"/>
      <c r="L83" s="4"/>
    </row>
    <row r="84" spans="1:12" ht="22.5" customHeight="1">
      <c r="A84" s="7"/>
      <c r="B84" s="15" t="s">
        <v>109</v>
      </c>
      <c r="C84" s="7">
        <v>47.2</v>
      </c>
      <c r="D84" s="16" t="s">
        <v>41</v>
      </c>
      <c r="E84" s="16">
        <v>5</v>
      </c>
      <c r="F84" s="7">
        <f t="shared" si="10"/>
        <v>236</v>
      </c>
      <c r="G84" s="16">
        <v>6</v>
      </c>
      <c r="H84" s="16">
        <f t="shared" si="11"/>
        <v>283.20000000000005</v>
      </c>
      <c r="I84" s="40" t="s">
        <v>110</v>
      </c>
      <c r="J84" s="4"/>
      <c r="K84" s="4"/>
      <c r="L84" s="4"/>
    </row>
    <row r="85" spans="1:12" ht="22.5" customHeight="1">
      <c r="A85" s="7"/>
      <c r="B85" s="15" t="s">
        <v>44</v>
      </c>
      <c r="C85" s="7">
        <v>47.2</v>
      </c>
      <c r="D85" s="16" t="s">
        <v>41</v>
      </c>
      <c r="E85" s="16">
        <v>4.8</v>
      </c>
      <c r="F85" s="7">
        <f t="shared" si="10"/>
        <v>226.56</v>
      </c>
      <c r="G85" s="16">
        <v>10</v>
      </c>
      <c r="H85" s="16">
        <f t="shared" si="11"/>
        <v>472</v>
      </c>
      <c r="I85" s="40" t="s">
        <v>45</v>
      </c>
      <c r="J85" s="4"/>
      <c r="K85" s="4"/>
      <c r="L85" s="4"/>
    </row>
    <row r="86" spans="1:12" ht="24" customHeight="1">
      <c r="A86" s="7"/>
      <c r="B86" s="15" t="s">
        <v>46</v>
      </c>
      <c r="C86" s="16">
        <v>47.2</v>
      </c>
      <c r="D86" s="16" t="s">
        <v>14</v>
      </c>
      <c r="E86" s="16">
        <v>30</v>
      </c>
      <c r="F86" s="7">
        <f t="shared" si="10"/>
        <v>1416</v>
      </c>
      <c r="G86" s="16">
        <v>15</v>
      </c>
      <c r="H86" s="16">
        <f t="shared" si="11"/>
        <v>708</v>
      </c>
      <c r="I86" s="17" t="s">
        <v>126</v>
      </c>
      <c r="J86" s="5"/>
      <c r="K86" s="5"/>
      <c r="L86" s="5"/>
    </row>
    <row r="87" spans="1:12" ht="42.75" customHeight="1">
      <c r="A87" s="7"/>
      <c r="B87" s="22" t="s">
        <v>47</v>
      </c>
      <c r="C87" s="16">
        <v>13.4</v>
      </c>
      <c r="D87" s="16" t="s">
        <v>14</v>
      </c>
      <c r="E87" s="21">
        <v>7.3</v>
      </c>
      <c r="F87" s="7">
        <f t="shared" si="10"/>
        <v>97.82</v>
      </c>
      <c r="G87" s="21">
        <v>25</v>
      </c>
      <c r="H87" s="16">
        <f t="shared" si="11"/>
        <v>335</v>
      </c>
      <c r="I87" s="17" t="s">
        <v>142</v>
      </c>
      <c r="J87" s="4"/>
      <c r="K87" s="4"/>
      <c r="L87" s="4"/>
    </row>
    <row r="88" spans="1:9" s="24" customFormat="1" ht="26.25" customHeight="1">
      <c r="A88" s="7"/>
      <c r="B88" s="15" t="s">
        <v>73</v>
      </c>
      <c r="C88" s="16">
        <v>14.7</v>
      </c>
      <c r="D88" s="16" t="s">
        <v>74</v>
      </c>
      <c r="E88" s="16">
        <v>0.6</v>
      </c>
      <c r="F88" s="7">
        <f t="shared" si="10"/>
        <v>8.819999999999999</v>
      </c>
      <c r="G88" s="16">
        <v>8</v>
      </c>
      <c r="H88" s="16">
        <f t="shared" si="11"/>
        <v>117.6</v>
      </c>
      <c r="I88" s="40" t="s">
        <v>75</v>
      </c>
    </row>
    <row r="89" spans="1:12" ht="45" customHeight="1">
      <c r="A89" s="7"/>
      <c r="B89" s="22" t="s">
        <v>81</v>
      </c>
      <c r="C89" s="16">
        <v>1</v>
      </c>
      <c r="D89" s="16" t="s">
        <v>80</v>
      </c>
      <c r="E89" s="21">
        <v>1080</v>
      </c>
      <c r="F89" s="7">
        <f t="shared" si="10"/>
        <v>1080</v>
      </c>
      <c r="G89" s="21">
        <v>420</v>
      </c>
      <c r="H89" s="16">
        <f t="shared" si="11"/>
        <v>420</v>
      </c>
      <c r="I89" s="17" t="s">
        <v>115</v>
      </c>
      <c r="J89" s="4"/>
      <c r="K89" s="4"/>
      <c r="L89" s="4"/>
    </row>
    <row r="90" spans="1:9" ht="18.75" customHeight="1">
      <c r="A90" s="49" t="s">
        <v>57</v>
      </c>
      <c r="B90" s="50"/>
      <c r="C90" s="50"/>
      <c r="D90" s="50"/>
      <c r="E90" s="50"/>
      <c r="F90" s="50"/>
      <c r="G90" s="50"/>
      <c r="H90" s="50"/>
      <c r="I90" s="51"/>
    </row>
    <row r="91" spans="1:9" s="24" customFormat="1" ht="43.5" customHeight="1">
      <c r="A91" s="7"/>
      <c r="B91" s="15" t="s">
        <v>62</v>
      </c>
      <c r="C91" s="16">
        <v>17.4</v>
      </c>
      <c r="D91" s="16" t="s">
        <v>6</v>
      </c>
      <c r="E91" s="16">
        <v>58</v>
      </c>
      <c r="F91" s="7">
        <f aca="true" t="shared" si="12" ref="F91:F98">E91*C91</f>
        <v>1009.1999999999999</v>
      </c>
      <c r="G91" s="16">
        <v>40</v>
      </c>
      <c r="H91" s="16">
        <f aca="true" t="shared" si="13" ref="H91:H98">G91*C91</f>
        <v>696</v>
      </c>
      <c r="I91" s="9" t="s">
        <v>66</v>
      </c>
    </row>
    <row r="92" spans="1:12" ht="35.25" customHeight="1">
      <c r="A92" s="7"/>
      <c r="B92" s="15" t="s">
        <v>93</v>
      </c>
      <c r="C92" s="16">
        <v>17.4</v>
      </c>
      <c r="D92" s="16" t="s">
        <v>41</v>
      </c>
      <c r="E92" s="16">
        <v>9.37</v>
      </c>
      <c r="F92" s="7">
        <f t="shared" si="12"/>
        <v>163.03799999999998</v>
      </c>
      <c r="G92" s="16">
        <v>12</v>
      </c>
      <c r="H92" s="16">
        <f t="shared" si="13"/>
        <v>208.79999999999998</v>
      </c>
      <c r="I92" s="40" t="s">
        <v>84</v>
      </c>
      <c r="J92" s="4"/>
      <c r="K92" s="4"/>
      <c r="L92" s="4"/>
    </row>
    <row r="93" spans="1:12" ht="22.5" customHeight="1">
      <c r="A93" s="7"/>
      <c r="B93" s="15" t="s">
        <v>109</v>
      </c>
      <c r="C93" s="7">
        <v>53.4</v>
      </c>
      <c r="D93" s="16" t="s">
        <v>41</v>
      </c>
      <c r="E93" s="16">
        <v>5</v>
      </c>
      <c r="F93" s="7">
        <f t="shared" si="12"/>
        <v>267</v>
      </c>
      <c r="G93" s="16">
        <v>6</v>
      </c>
      <c r="H93" s="16">
        <f t="shared" si="13"/>
        <v>320.4</v>
      </c>
      <c r="I93" s="40" t="s">
        <v>110</v>
      </c>
      <c r="J93" s="4"/>
      <c r="K93" s="4"/>
      <c r="L93" s="4"/>
    </row>
    <row r="94" spans="1:12" ht="22.5" customHeight="1">
      <c r="A94" s="7"/>
      <c r="B94" s="15" t="s">
        <v>44</v>
      </c>
      <c r="C94" s="7">
        <v>53.4</v>
      </c>
      <c r="D94" s="16" t="s">
        <v>41</v>
      </c>
      <c r="E94" s="16">
        <v>4.8</v>
      </c>
      <c r="F94" s="7">
        <f t="shared" si="12"/>
        <v>256.32</v>
      </c>
      <c r="G94" s="16">
        <v>10</v>
      </c>
      <c r="H94" s="16">
        <f t="shared" si="13"/>
        <v>534</v>
      </c>
      <c r="I94" s="40" t="s">
        <v>45</v>
      </c>
      <c r="J94" s="4"/>
      <c r="K94" s="4"/>
      <c r="L94" s="4"/>
    </row>
    <row r="95" spans="1:12" ht="24" customHeight="1">
      <c r="A95" s="7"/>
      <c r="B95" s="15" t="s">
        <v>46</v>
      </c>
      <c r="C95" s="16">
        <v>53.4</v>
      </c>
      <c r="D95" s="16" t="s">
        <v>14</v>
      </c>
      <c r="E95" s="16">
        <v>30</v>
      </c>
      <c r="F95" s="7">
        <f t="shared" si="12"/>
        <v>1602</v>
      </c>
      <c r="G95" s="16">
        <v>15</v>
      </c>
      <c r="H95" s="16">
        <f t="shared" si="13"/>
        <v>801</v>
      </c>
      <c r="I95" s="17" t="s">
        <v>126</v>
      </c>
      <c r="J95" s="5"/>
      <c r="K95" s="5"/>
      <c r="L95" s="5"/>
    </row>
    <row r="96" spans="1:12" ht="39" customHeight="1">
      <c r="A96" s="7"/>
      <c r="B96" s="22" t="s">
        <v>47</v>
      </c>
      <c r="C96" s="16">
        <v>17.4</v>
      </c>
      <c r="D96" s="16" t="s">
        <v>14</v>
      </c>
      <c r="E96" s="21">
        <v>7.3</v>
      </c>
      <c r="F96" s="7">
        <f t="shared" si="12"/>
        <v>127.01999999999998</v>
      </c>
      <c r="G96" s="21">
        <v>25</v>
      </c>
      <c r="H96" s="16">
        <f t="shared" si="13"/>
        <v>434.99999999999994</v>
      </c>
      <c r="I96" s="17" t="s">
        <v>142</v>
      </c>
      <c r="J96" s="4"/>
      <c r="K96" s="4"/>
      <c r="L96" s="4"/>
    </row>
    <row r="97" spans="1:9" s="24" customFormat="1" ht="26.25" customHeight="1">
      <c r="A97" s="7"/>
      <c r="B97" s="15" t="s">
        <v>73</v>
      </c>
      <c r="C97" s="16">
        <v>16.7</v>
      </c>
      <c r="D97" s="16" t="s">
        <v>74</v>
      </c>
      <c r="E97" s="16">
        <v>0.6</v>
      </c>
      <c r="F97" s="7">
        <f t="shared" si="12"/>
        <v>10.02</v>
      </c>
      <c r="G97" s="16">
        <v>8</v>
      </c>
      <c r="H97" s="16">
        <f t="shared" si="13"/>
        <v>133.6</v>
      </c>
      <c r="I97" s="40" t="s">
        <v>75</v>
      </c>
    </row>
    <row r="98" spans="1:12" ht="45" customHeight="1">
      <c r="A98" s="7"/>
      <c r="B98" s="22" t="s">
        <v>81</v>
      </c>
      <c r="C98" s="16">
        <v>1</v>
      </c>
      <c r="D98" s="16" t="s">
        <v>80</v>
      </c>
      <c r="E98" s="21">
        <v>1080</v>
      </c>
      <c r="F98" s="7">
        <f t="shared" si="12"/>
        <v>1080</v>
      </c>
      <c r="G98" s="21">
        <v>420</v>
      </c>
      <c r="H98" s="16">
        <f t="shared" si="13"/>
        <v>420</v>
      </c>
      <c r="I98" s="17" t="s">
        <v>115</v>
      </c>
      <c r="J98" s="4"/>
      <c r="K98" s="4"/>
      <c r="L98" s="4"/>
    </row>
    <row r="99" spans="1:9" ht="18.75" customHeight="1">
      <c r="A99" s="49" t="s">
        <v>58</v>
      </c>
      <c r="B99" s="50"/>
      <c r="C99" s="50"/>
      <c r="D99" s="50"/>
      <c r="E99" s="50"/>
      <c r="F99" s="50"/>
      <c r="G99" s="50"/>
      <c r="H99" s="50"/>
      <c r="I99" s="51"/>
    </row>
    <row r="100" spans="1:9" s="24" customFormat="1" ht="43.5" customHeight="1">
      <c r="A100" s="7"/>
      <c r="B100" s="15" t="s">
        <v>62</v>
      </c>
      <c r="C100" s="16">
        <v>21.6</v>
      </c>
      <c r="D100" s="16" t="s">
        <v>6</v>
      </c>
      <c r="E100" s="16">
        <v>58</v>
      </c>
      <c r="F100" s="7">
        <f aca="true" t="shared" si="14" ref="F100:F107">E100*C100</f>
        <v>1252.8000000000002</v>
      </c>
      <c r="G100" s="16">
        <v>40</v>
      </c>
      <c r="H100" s="16">
        <f aca="true" t="shared" si="15" ref="H100:H107">G100*C100</f>
        <v>864</v>
      </c>
      <c r="I100" s="9" t="s">
        <v>66</v>
      </c>
    </row>
    <row r="101" spans="1:12" ht="35.25" customHeight="1">
      <c r="A101" s="7"/>
      <c r="B101" s="15" t="s">
        <v>93</v>
      </c>
      <c r="C101" s="16">
        <v>21.6</v>
      </c>
      <c r="D101" s="16" t="s">
        <v>41</v>
      </c>
      <c r="E101" s="16">
        <v>9.37</v>
      </c>
      <c r="F101" s="7">
        <f t="shared" si="14"/>
        <v>202.392</v>
      </c>
      <c r="G101" s="16">
        <v>12</v>
      </c>
      <c r="H101" s="16">
        <f t="shared" si="15"/>
        <v>259.20000000000005</v>
      </c>
      <c r="I101" s="40" t="s">
        <v>84</v>
      </c>
      <c r="J101" s="4"/>
      <c r="K101" s="4"/>
      <c r="L101" s="4"/>
    </row>
    <row r="102" spans="1:12" ht="22.5" customHeight="1">
      <c r="A102" s="7"/>
      <c r="B102" s="15" t="s">
        <v>109</v>
      </c>
      <c r="C102" s="7">
        <v>53.4</v>
      </c>
      <c r="D102" s="16" t="s">
        <v>41</v>
      </c>
      <c r="E102" s="16">
        <v>5</v>
      </c>
      <c r="F102" s="7">
        <f t="shared" si="14"/>
        <v>267</v>
      </c>
      <c r="G102" s="16">
        <v>6</v>
      </c>
      <c r="H102" s="16">
        <f t="shared" si="15"/>
        <v>320.4</v>
      </c>
      <c r="I102" s="40" t="s">
        <v>110</v>
      </c>
      <c r="J102" s="4"/>
      <c r="K102" s="4"/>
      <c r="L102" s="4"/>
    </row>
    <row r="103" spans="1:12" ht="22.5" customHeight="1">
      <c r="A103" s="7"/>
      <c r="B103" s="15" t="s">
        <v>44</v>
      </c>
      <c r="C103" s="7">
        <v>60.5</v>
      </c>
      <c r="D103" s="16" t="s">
        <v>41</v>
      </c>
      <c r="E103" s="16">
        <v>4.8</v>
      </c>
      <c r="F103" s="7">
        <f t="shared" si="14"/>
        <v>290.4</v>
      </c>
      <c r="G103" s="16">
        <v>10</v>
      </c>
      <c r="H103" s="16">
        <f t="shared" si="15"/>
        <v>605</v>
      </c>
      <c r="I103" s="40" t="s">
        <v>45</v>
      </c>
      <c r="J103" s="4"/>
      <c r="K103" s="4"/>
      <c r="L103" s="4"/>
    </row>
    <row r="104" spans="1:12" ht="24" customHeight="1">
      <c r="A104" s="7"/>
      <c r="B104" s="15" t="s">
        <v>46</v>
      </c>
      <c r="C104" s="16">
        <v>60.5</v>
      </c>
      <c r="D104" s="16" t="s">
        <v>14</v>
      </c>
      <c r="E104" s="16">
        <v>30</v>
      </c>
      <c r="F104" s="7">
        <f t="shared" si="14"/>
        <v>1815</v>
      </c>
      <c r="G104" s="16">
        <v>15</v>
      </c>
      <c r="H104" s="16">
        <f t="shared" si="15"/>
        <v>907.5</v>
      </c>
      <c r="I104" s="17" t="s">
        <v>126</v>
      </c>
      <c r="J104" s="5"/>
      <c r="K104" s="5"/>
      <c r="L104" s="5"/>
    </row>
    <row r="105" spans="1:12" ht="34.5" customHeight="1">
      <c r="A105" s="7"/>
      <c r="B105" s="22" t="s">
        <v>47</v>
      </c>
      <c r="C105" s="16">
        <v>21.6</v>
      </c>
      <c r="D105" s="16" t="s">
        <v>14</v>
      </c>
      <c r="E105" s="21">
        <v>7.3</v>
      </c>
      <c r="F105" s="7">
        <f t="shared" si="14"/>
        <v>157.68</v>
      </c>
      <c r="G105" s="21">
        <v>25</v>
      </c>
      <c r="H105" s="16">
        <f t="shared" si="15"/>
        <v>540</v>
      </c>
      <c r="I105" s="17" t="s">
        <v>142</v>
      </c>
      <c r="J105" s="4"/>
      <c r="K105" s="4"/>
      <c r="L105" s="4"/>
    </row>
    <row r="106" spans="1:9" s="24" customFormat="1" ht="26.25" customHeight="1">
      <c r="A106" s="7"/>
      <c r="B106" s="15" t="s">
        <v>73</v>
      </c>
      <c r="C106" s="16">
        <v>18.9</v>
      </c>
      <c r="D106" s="16" t="s">
        <v>74</v>
      </c>
      <c r="E106" s="16">
        <v>0.6</v>
      </c>
      <c r="F106" s="7">
        <f t="shared" si="14"/>
        <v>11.339999999999998</v>
      </c>
      <c r="G106" s="16">
        <v>8</v>
      </c>
      <c r="H106" s="16">
        <f t="shared" si="15"/>
        <v>151.2</v>
      </c>
      <c r="I106" s="40" t="s">
        <v>75</v>
      </c>
    </row>
    <row r="107" spans="1:12" ht="45" customHeight="1">
      <c r="A107" s="7"/>
      <c r="B107" s="22" t="s">
        <v>81</v>
      </c>
      <c r="C107" s="16">
        <v>1</v>
      </c>
      <c r="D107" s="16" t="s">
        <v>80</v>
      </c>
      <c r="E107" s="21">
        <v>1080</v>
      </c>
      <c r="F107" s="7">
        <f t="shared" si="14"/>
        <v>1080</v>
      </c>
      <c r="G107" s="21">
        <v>420</v>
      </c>
      <c r="H107" s="16">
        <f t="shared" si="15"/>
        <v>420</v>
      </c>
      <c r="I107" s="17" t="s">
        <v>115</v>
      </c>
      <c r="J107" s="4"/>
      <c r="K107" s="4"/>
      <c r="L107" s="4"/>
    </row>
    <row r="108" spans="1:9" ht="18.75" customHeight="1">
      <c r="A108" s="49" t="s">
        <v>174</v>
      </c>
      <c r="B108" s="50"/>
      <c r="C108" s="50"/>
      <c r="D108" s="50"/>
      <c r="E108" s="50"/>
      <c r="F108" s="50"/>
      <c r="G108" s="50"/>
      <c r="H108" s="50"/>
      <c r="I108" s="51"/>
    </row>
    <row r="109" spans="1:9" s="24" customFormat="1" ht="43.5" customHeight="1">
      <c r="A109" s="7"/>
      <c r="B109" s="15" t="s">
        <v>82</v>
      </c>
      <c r="C109" s="16">
        <v>27.7</v>
      </c>
      <c r="D109" s="16" t="s">
        <v>6</v>
      </c>
      <c r="E109" s="16">
        <v>25</v>
      </c>
      <c r="F109" s="7">
        <f aca="true" t="shared" si="16" ref="F109:F114">E109*C109</f>
        <v>692.5</v>
      </c>
      <c r="G109" s="16">
        <v>30</v>
      </c>
      <c r="H109" s="16">
        <f aca="true" t="shared" si="17" ref="H109:H114">G109*C109</f>
        <v>831</v>
      </c>
      <c r="I109" s="9" t="s">
        <v>66</v>
      </c>
    </row>
    <row r="110" spans="1:12" ht="35.25" customHeight="1">
      <c r="A110" s="7"/>
      <c r="B110" s="15" t="s">
        <v>93</v>
      </c>
      <c r="C110" s="16">
        <v>27.7</v>
      </c>
      <c r="D110" s="16" t="s">
        <v>41</v>
      </c>
      <c r="E110" s="16">
        <v>9.37</v>
      </c>
      <c r="F110" s="7">
        <f t="shared" si="16"/>
        <v>259.549</v>
      </c>
      <c r="G110" s="16">
        <v>12</v>
      </c>
      <c r="H110" s="16">
        <f t="shared" si="17"/>
        <v>332.4</v>
      </c>
      <c r="I110" s="40" t="s">
        <v>84</v>
      </c>
      <c r="J110" s="4"/>
      <c r="K110" s="4"/>
      <c r="L110" s="4"/>
    </row>
    <row r="111" spans="1:12" ht="30" customHeight="1">
      <c r="A111" s="7"/>
      <c r="B111" s="15" t="s">
        <v>109</v>
      </c>
      <c r="C111" s="7">
        <v>48.8</v>
      </c>
      <c r="D111" s="16" t="s">
        <v>41</v>
      </c>
      <c r="E111" s="16">
        <v>5</v>
      </c>
      <c r="F111" s="7">
        <f t="shared" si="16"/>
        <v>244</v>
      </c>
      <c r="G111" s="16">
        <v>6</v>
      </c>
      <c r="H111" s="16">
        <f t="shared" si="17"/>
        <v>292.79999999999995</v>
      </c>
      <c r="I111" s="40" t="s">
        <v>110</v>
      </c>
      <c r="J111" s="4"/>
      <c r="K111" s="4"/>
      <c r="L111" s="4"/>
    </row>
    <row r="112" spans="1:12" ht="35.25" customHeight="1">
      <c r="A112" s="7"/>
      <c r="B112" s="15" t="s">
        <v>83</v>
      </c>
      <c r="C112" s="7">
        <v>48.8</v>
      </c>
      <c r="D112" s="16" t="s">
        <v>41</v>
      </c>
      <c r="E112" s="16">
        <v>9.37</v>
      </c>
      <c r="F112" s="7">
        <f t="shared" si="16"/>
        <v>457.2559999999999</v>
      </c>
      <c r="G112" s="16">
        <v>12</v>
      </c>
      <c r="H112" s="16">
        <f t="shared" si="17"/>
        <v>585.5999999999999</v>
      </c>
      <c r="I112" s="40" t="s">
        <v>84</v>
      </c>
      <c r="J112" s="4"/>
      <c r="K112" s="4"/>
      <c r="L112" s="4"/>
    </row>
    <row r="113" spans="1:12" ht="45" customHeight="1">
      <c r="A113" s="7"/>
      <c r="B113" s="22" t="s">
        <v>116</v>
      </c>
      <c r="C113" s="16">
        <v>1</v>
      </c>
      <c r="D113" s="16" t="s">
        <v>80</v>
      </c>
      <c r="E113" s="21">
        <v>580</v>
      </c>
      <c r="F113" s="7">
        <f t="shared" si="16"/>
        <v>580</v>
      </c>
      <c r="G113" s="21">
        <v>400</v>
      </c>
      <c r="H113" s="16">
        <f t="shared" si="17"/>
        <v>400</v>
      </c>
      <c r="I113" s="17" t="s">
        <v>115</v>
      </c>
      <c r="J113" s="4"/>
      <c r="K113" s="4"/>
      <c r="L113" s="4"/>
    </row>
    <row r="114" spans="1:12" ht="40.5" customHeight="1">
      <c r="A114" s="7"/>
      <c r="B114" s="22" t="s">
        <v>173</v>
      </c>
      <c r="C114" s="16">
        <v>1</v>
      </c>
      <c r="D114" s="16" t="s">
        <v>80</v>
      </c>
      <c r="E114" s="21">
        <v>680</v>
      </c>
      <c r="F114" s="7">
        <f t="shared" si="16"/>
        <v>680</v>
      </c>
      <c r="G114" s="21">
        <v>400</v>
      </c>
      <c r="H114" s="16">
        <f t="shared" si="17"/>
        <v>400</v>
      </c>
      <c r="I114" s="17" t="s">
        <v>105</v>
      </c>
      <c r="J114" s="4"/>
      <c r="K114" s="4"/>
      <c r="L114" s="4"/>
    </row>
    <row r="115" spans="1:9" ht="22.5" customHeight="1">
      <c r="A115" s="49" t="s">
        <v>59</v>
      </c>
      <c r="B115" s="50"/>
      <c r="C115" s="50"/>
      <c r="D115" s="50"/>
      <c r="E115" s="50"/>
      <c r="F115" s="50"/>
      <c r="G115" s="50"/>
      <c r="H115" s="50"/>
      <c r="I115" s="51"/>
    </row>
    <row r="116" spans="1:9" s="24" customFormat="1" ht="46.5" customHeight="1">
      <c r="A116" s="7"/>
      <c r="B116" s="15" t="s">
        <v>82</v>
      </c>
      <c r="C116" s="16">
        <v>5.6</v>
      </c>
      <c r="D116" s="16" t="s">
        <v>6</v>
      </c>
      <c r="E116" s="16">
        <v>25</v>
      </c>
      <c r="F116" s="7">
        <f aca="true" t="shared" si="18" ref="F116:F123">E116*C116</f>
        <v>140</v>
      </c>
      <c r="G116" s="16">
        <v>30</v>
      </c>
      <c r="H116" s="16">
        <f aca="true" t="shared" si="19" ref="H116:H123">G116*C116</f>
        <v>168</v>
      </c>
      <c r="I116" s="9" t="s">
        <v>66</v>
      </c>
    </row>
    <row r="117" spans="1:12" ht="35.25" customHeight="1">
      <c r="A117" s="7"/>
      <c r="B117" s="15" t="s">
        <v>93</v>
      </c>
      <c r="C117" s="16">
        <v>5.6</v>
      </c>
      <c r="D117" s="16" t="s">
        <v>41</v>
      </c>
      <c r="E117" s="16">
        <v>9.37</v>
      </c>
      <c r="F117" s="7">
        <f t="shared" si="18"/>
        <v>52.471999999999994</v>
      </c>
      <c r="G117" s="16">
        <v>12</v>
      </c>
      <c r="H117" s="16">
        <f t="shared" si="19"/>
        <v>67.19999999999999</v>
      </c>
      <c r="I117" s="40" t="s">
        <v>84</v>
      </c>
      <c r="J117" s="4"/>
      <c r="K117" s="4"/>
      <c r="L117" s="4"/>
    </row>
    <row r="118" spans="1:12" ht="35.25" customHeight="1">
      <c r="A118" s="7"/>
      <c r="B118" s="15" t="s">
        <v>83</v>
      </c>
      <c r="C118" s="7">
        <v>5.6</v>
      </c>
      <c r="D118" s="16" t="s">
        <v>41</v>
      </c>
      <c r="E118" s="16">
        <v>9.37</v>
      </c>
      <c r="F118" s="7">
        <f t="shared" si="18"/>
        <v>52.471999999999994</v>
      </c>
      <c r="G118" s="16">
        <v>12</v>
      </c>
      <c r="H118" s="16">
        <f t="shared" si="19"/>
        <v>67.19999999999999</v>
      </c>
      <c r="I118" s="40" t="s">
        <v>84</v>
      </c>
      <c r="J118" s="4"/>
      <c r="K118" s="4"/>
      <c r="L118" s="4"/>
    </row>
    <row r="119" spans="1:12" ht="40.5" customHeight="1">
      <c r="A119" s="7"/>
      <c r="B119" s="22" t="s">
        <v>47</v>
      </c>
      <c r="C119" s="16">
        <v>5.6</v>
      </c>
      <c r="D119" s="16" t="s">
        <v>14</v>
      </c>
      <c r="E119" s="21">
        <v>7.3</v>
      </c>
      <c r="F119" s="7">
        <f t="shared" si="18"/>
        <v>40.879999999999995</v>
      </c>
      <c r="G119" s="21">
        <v>25</v>
      </c>
      <c r="H119" s="16">
        <f t="shared" si="19"/>
        <v>140</v>
      </c>
      <c r="I119" s="17" t="s">
        <v>142</v>
      </c>
      <c r="J119" s="4"/>
      <c r="K119" s="4"/>
      <c r="L119" s="4"/>
    </row>
    <row r="120" spans="1:9" s="24" customFormat="1" ht="26.25" customHeight="1">
      <c r="A120" s="7"/>
      <c r="B120" s="15" t="s">
        <v>73</v>
      </c>
      <c r="C120" s="16">
        <v>12.4</v>
      </c>
      <c r="D120" s="16" t="s">
        <v>74</v>
      </c>
      <c r="E120" s="16">
        <v>0.6</v>
      </c>
      <c r="F120" s="7">
        <f t="shared" si="18"/>
        <v>7.4399999999999995</v>
      </c>
      <c r="G120" s="16">
        <v>8</v>
      </c>
      <c r="H120" s="16">
        <f t="shared" si="19"/>
        <v>99.2</v>
      </c>
      <c r="I120" s="40" t="s">
        <v>75</v>
      </c>
    </row>
    <row r="121" spans="1:9" ht="27.75" customHeight="1">
      <c r="A121" s="21"/>
      <c r="B121" s="43" t="s">
        <v>96</v>
      </c>
      <c r="C121" s="21">
        <v>4.6</v>
      </c>
      <c r="D121" s="42" t="s">
        <v>69</v>
      </c>
      <c r="E121" s="21">
        <v>420</v>
      </c>
      <c r="F121" s="7">
        <f t="shared" si="18"/>
        <v>1931.9999999999998</v>
      </c>
      <c r="G121" s="21">
        <v>80</v>
      </c>
      <c r="H121" s="16">
        <f t="shared" si="19"/>
        <v>368</v>
      </c>
      <c r="I121" s="39" t="s">
        <v>92</v>
      </c>
    </row>
    <row r="122" spans="1:12" ht="42" customHeight="1">
      <c r="A122" s="7"/>
      <c r="B122" s="22" t="s">
        <v>85</v>
      </c>
      <c r="C122" s="16">
        <v>1</v>
      </c>
      <c r="D122" s="16" t="s">
        <v>80</v>
      </c>
      <c r="E122" s="21">
        <v>780</v>
      </c>
      <c r="F122" s="7">
        <f t="shared" si="18"/>
        <v>780</v>
      </c>
      <c r="G122" s="21">
        <v>420</v>
      </c>
      <c r="H122" s="16">
        <f t="shared" si="19"/>
        <v>420</v>
      </c>
      <c r="I122" s="17" t="s">
        <v>106</v>
      </c>
      <c r="J122" s="4"/>
      <c r="K122" s="4"/>
      <c r="L122" s="4"/>
    </row>
    <row r="123" spans="1:12" ht="40.5" customHeight="1">
      <c r="A123" s="7"/>
      <c r="B123" s="22" t="s">
        <v>86</v>
      </c>
      <c r="C123" s="16">
        <v>1</v>
      </c>
      <c r="D123" s="16" t="s">
        <v>80</v>
      </c>
      <c r="E123" s="21">
        <v>1660</v>
      </c>
      <c r="F123" s="7">
        <f t="shared" si="18"/>
        <v>1660</v>
      </c>
      <c r="G123" s="21">
        <v>680</v>
      </c>
      <c r="H123" s="16">
        <f t="shared" si="19"/>
        <v>680</v>
      </c>
      <c r="I123" s="17" t="s">
        <v>106</v>
      </c>
      <c r="J123" s="4"/>
      <c r="K123" s="4"/>
      <c r="L123" s="4"/>
    </row>
    <row r="124" spans="1:9" ht="18.75" customHeight="1">
      <c r="A124" s="49" t="s">
        <v>60</v>
      </c>
      <c r="B124" s="50"/>
      <c r="C124" s="50"/>
      <c r="D124" s="50"/>
      <c r="E124" s="50"/>
      <c r="F124" s="50"/>
      <c r="G124" s="50"/>
      <c r="H124" s="50"/>
      <c r="I124" s="51"/>
    </row>
    <row r="125" spans="1:12" ht="45" customHeight="1">
      <c r="A125" s="7"/>
      <c r="B125" s="22" t="s">
        <v>162</v>
      </c>
      <c r="C125" s="16">
        <v>3</v>
      </c>
      <c r="D125" s="16" t="s">
        <v>80</v>
      </c>
      <c r="E125" s="21">
        <v>680</v>
      </c>
      <c r="F125" s="7">
        <f>E125*C125</f>
        <v>2040</v>
      </c>
      <c r="G125" s="21">
        <v>400</v>
      </c>
      <c r="H125" s="16">
        <f>G125*C125</f>
        <v>1200</v>
      </c>
      <c r="I125" s="17" t="s">
        <v>163</v>
      </c>
      <c r="J125" s="4"/>
      <c r="K125" s="4"/>
      <c r="L125" s="4"/>
    </row>
    <row r="126" spans="1:12" ht="45" customHeight="1">
      <c r="A126" s="7"/>
      <c r="B126" s="22" t="s">
        <v>164</v>
      </c>
      <c r="C126" s="16">
        <v>2.4</v>
      </c>
      <c r="D126" s="16" t="s">
        <v>6</v>
      </c>
      <c r="E126" s="21">
        <v>180</v>
      </c>
      <c r="F126" s="7">
        <f>E126*C126</f>
        <v>432</v>
      </c>
      <c r="G126" s="21">
        <v>120</v>
      </c>
      <c r="H126" s="16">
        <f>G126*C126</f>
        <v>288</v>
      </c>
      <c r="I126" s="17" t="s">
        <v>165</v>
      </c>
      <c r="J126" s="4"/>
      <c r="K126" s="4"/>
      <c r="L126" s="4"/>
    </row>
    <row r="127" spans="1:9" s="24" customFormat="1" ht="28.5" customHeight="1">
      <c r="A127" s="7"/>
      <c r="B127" s="15" t="s">
        <v>166</v>
      </c>
      <c r="C127" s="16">
        <v>13.5</v>
      </c>
      <c r="D127" s="16" t="s">
        <v>167</v>
      </c>
      <c r="E127" s="16">
        <v>245</v>
      </c>
      <c r="F127" s="7">
        <f>E127*C127</f>
        <v>3307.5</v>
      </c>
      <c r="G127" s="16">
        <v>25</v>
      </c>
      <c r="H127" s="16">
        <f>G127*C127</f>
        <v>337.5</v>
      </c>
      <c r="I127" s="9" t="s">
        <v>168</v>
      </c>
    </row>
    <row r="128" spans="1:9" s="24" customFormat="1" ht="24.75" customHeight="1">
      <c r="A128" s="7"/>
      <c r="B128" s="15" t="s">
        <v>169</v>
      </c>
      <c r="C128" s="16">
        <v>35</v>
      </c>
      <c r="D128" s="16" t="s">
        <v>48</v>
      </c>
      <c r="E128" s="16">
        <v>15</v>
      </c>
      <c r="F128" s="7">
        <f>E128*C128</f>
        <v>525</v>
      </c>
      <c r="G128" s="16">
        <v>25</v>
      </c>
      <c r="H128" s="16">
        <f>G128*C128</f>
        <v>875</v>
      </c>
      <c r="I128" s="9" t="s">
        <v>170</v>
      </c>
    </row>
    <row r="129" spans="1:12" ht="29.25" customHeight="1">
      <c r="A129" s="7"/>
      <c r="B129" s="22" t="s">
        <v>171</v>
      </c>
      <c r="C129" s="16">
        <v>35</v>
      </c>
      <c r="D129" s="16" t="s">
        <v>48</v>
      </c>
      <c r="E129" s="21">
        <v>8</v>
      </c>
      <c r="F129" s="7">
        <f>E129*C129</f>
        <v>280</v>
      </c>
      <c r="G129" s="21">
        <v>18</v>
      </c>
      <c r="H129" s="16">
        <f>G129*C129</f>
        <v>630</v>
      </c>
      <c r="I129" s="17" t="s">
        <v>172</v>
      </c>
      <c r="J129" s="4"/>
      <c r="K129" s="4"/>
      <c r="L129" s="4"/>
    </row>
    <row r="130" spans="1:12" ht="30" customHeight="1">
      <c r="A130" s="7"/>
      <c r="B130" s="39" t="s">
        <v>134</v>
      </c>
      <c r="C130" s="16">
        <v>73.8</v>
      </c>
      <c r="D130" s="16" t="s">
        <v>89</v>
      </c>
      <c r="E130" s="41">
        <v>50</v>
      </c>
      <c r="F130" s="16">
        <f>C130*E130</f>
        <v>3690</v>
      </c>
      <c r="G130" s="16">
        <v>25</v>
      </c>
      <c r="H130" s="16">
        <f aca="true" t="shared" si="20" ref="H130:H137">G130*C130</f>
        <v>1845</v>
      </c>
      <c r="I130" s="9" t="s">
        <v>136</v>
      </c>
      <c r="J130" s="44"/>
      <c r="K130" s="45"/>
      <c r="L130" s="45"/>
    </row>
    <row r="131" spans="1:12" ht="34.5" customHeight="1">
      <c r="A131" s="7"/>
      <c r="B131" s="22" t="s">
        <v>131</v>
      </c>
      <c r="C131" s="16">
        <v>102.2</v>
      </c>
      <c r="D131" s="16" t="s">
        <v>14</v>
      </c>
      <c r="E131" s="21">
        <v>32</v>
      </c>
      <c r="F131" s="7">
        <f aca="true" t="shared" si="21" ref="F131:F137">E131*C131</f>
        <v>3270.4</v>
      </c>
      <c r="G131" s="21">
        <v>15</v>
      </c>
      <c r="H131" s="16">
        <f t="shared" si="20"/>
        <v>1533</v>
      </c>
      <c r="I131" s="17" t="s">
        <v>132</v>
      </c>
      <c r="J131" s="4"/>
      <c r="K131" s="4"/>
      <c r="L131" s="4"/>
    </row>
    <row r="132" spans="1:12" ht="27" customHeight="1">
      <c r="A132" s="7"/>
      <c r="B132" s="22" t="s">
        <v>130</v>
      </c>
      <c r="C132" s="16">
        <v>102.2</v>
      </c>
      <c r="D132" s="16" t="s">
        <v>14</v>
      </c>
      <c r="E132" s="21">
        <v>32</v>
      </c>
      <c r="F132" s="7">
        <f t="shared" si="21"/>
        <v>3270.4</v>
      </c>
      <c r="G132" s="21">
        <v>15</v>
      </c>
      <c r="H132" s="16">
        <f>G132*C132</f>
        <v>1533</v>
      </c>
      <c r="I132" s="17" t="s">
        <v>133</v>
      </c>
      <c r="J132" s="4"/>
      <c r="K132" s="4"/>
      <c r="L132" s="4"/>
    </row>
    <row r="133" spans="1:12" ht="33.75" customHeight="1">
      <c r="A133" s="16"/>
      <c r="B133" s="22" t="s">
        <v>140</v>
      </c>
      <c r="C133" s="16">
        <v>75.8</v>
      </c>
      <c r="D133" s="16" t="s">
        <v>14</v>
      </c>
      <c r="E133" s="21">
        <v>30</v>
      </c>
      <c r="F133" s="7">
        <f t="shared" si="21"/>
        <v>2274</v>
      </c>
      <c r="G133" s="21">
        <v>35</v>
      </c>
      <c r="H133" s="16">
        <f>G133*C133</f>
        <v>2653</v>
      </c>
      <c r="I133" s="17" t="s">
        <v>139</v>
      </c>
      <c r="J133" s="4"/>
      <c r="K133" s="4"/>
      <c r="L133" s="4"/>
    </row>
    <row r="134" spans="1:12" ht="42" customHeight="1">
      <c r="A134" s="7"/>
      <c r="B134" s="22" t="s">
        <v>87</v>
      </c>
      <c r="C134" s="16">
        <v>134.4</v>
      </c>
      <c r="D134" s="16" t="s">
        <v>14</v>
      </c>
      <c r="E134" s="21">
        <v>7.3</v>
      </c>
      <c r="F134" s="7">
        <f t="shared" si="21"/>
        <v>981.12</v>
      </c>
      <c r="G134" s="21">
        <v>20</v>
      </c>
      <c r="H134" s="16">
        <f t="shared" si="20"/>
        <v>2688</v>
      </c>
      <c r="I134" s="17" t="s">
        <v>142</v>
      </c>
      <c r="J134" s="4"/>
      <c r="K134" s="4"/>
      <c r="L134" s="4"/>
    </row>
    <row r="135" spans="1:12" ht="43.5" customHeight="1">
      <c r="A135" s="7"/>
      <c r="B135" s="22" t="s">
        <v>88</v>
      </c>
      <c r="C135" s="16">
        <v>73.5</v>
      </c>
      <c r="D135" s="16" t="s">
        <v>14</v>
      </c>
      <c r="E135" s="21">
        <v>7.3</v>
      </c>
      <c r="F135" s="7">
        <f t="shared" si="21"/>
        <v>536.55</v>
      </c>
      <c r="G135" s="21">
        <v>20</v>
      </c>
      <c r="H135" s="16">
        <f t="shared" si="20"/>
        <v>1470</v>
      </c>
      <c r="I135" s="17" t="s">
        <v>142</v>
      </c>
      <c r="J135" s="4"/>
      <c r="K135" s="4"/>
      <c r="L135" s="4"/>
    </row>
    <row r="136" spans="1:12" ht="41.25" customHeight="1">
      <c r="A136" s="7"/>
      <c r="B136" s="22" t="s">
        <v>86</v>
      </c>
      <c r="C136" s="16">
        <v>1</v>
      </c>
      <c r="D136" s="16" t="s">
        <v>80</v>
      </c>
      <c r="E136" s="21">
        <v>1660</v>
      </c>
      <c r="F136" s="7">
        <f t="shared" si="21"/>
        <v>1660</v>
      </c>
      <c r="G136" s="21">
        <v>680</v>
      </c>
      <c r="H136" s="16">
        <f t="shared" si="20"/>
        <v>680</v>
      </c>
      <c r="I136" s="17" t="s">
        <v>106</v>
      </c>
      <c r="J136" s="4"/>
      <c r="K136" s="4"/>
      <c r="L136" s="4"/>
    </row>
    <row r="137" spans="1:12" ht="35.25" customHeight="1">
      <c r="A137" s="7"/>
      <c r="B137" s="22" t="s">
        <v>90</v>
      </c>
      <c r="C137" s="16">
        <v>1</v>
      </c>
      <c r="D137" s="16" t="s">
        <v>37</v>
      </c>
      <c r="E137" s="21">
        <v>780</v>
      </c>
      <c r="F137" s="7">
        <f t="shared" si="21"/>
        <v>780</v>
      </c>
      <c r="G137" s="21">
        <v>240</v>
      </c>
      <c r="H137" s="16">
        <f t="shared" si="20"/>
        <v>240</v>
      </c>
      <c r="I137" s="17" t="s">
        <v>107</v>
      </c>
      <c r="J137" s="4"/>
      <c r="K137" s="4"/>
      <c r="L137" s="4"/>
    </row>
    <row r="138" spans="1:9" ht="18.75" customHeight="1">
      <c r="A138" s="49" t="s">
        <v>61</v>
      </c>
      <c r="B138" s="50"/>
      <c r="C138" s="50"/>
      <c r="D138" s="50"/>
      <c r="E138" s="50"/>
      <c r="F138" s="50"/>
      <c r="G138" s="50"/>
      <c r="H138" s="50"/>
      <c r="I138" s="51"/>
    </row>
    <row r="139" spans="1:9" s="24" customFormat="1" ht="28.5" customHeight="1">
      <c r="A139" s="7"/>
      <c r="B139" s="15" t="s">
        <v>72</v>
      </c>
      <c r="C139" s="16">
        <v>23.2</v>
      </c>
      <c r="D139" s="16" t="s">
        <v>6</v>
      </c>
      <c r="E139" s="16">
        <v>0</v>
      </c>
      <c r="F139" s="7">
        <f aca="true" t="shared" si="22" ref="F139:F147">E139*C139</f>
        <v>0</v>
      </c>
      <c r="G139" s="16">
        <v>30</v>
      </c>
      <c r="H139" s="16">
        <f aca="true" t="shared" si="23" ref="H139:H147">G139*C139</f>
        <v>696</v>
      </c>
      <c r="I139" s="9" t="s">
        <v>91</v>
      </c>
    </row>
    <row r="140" spans="1:12" ht="24" customHeight="1">
      <c r="A140" s="7"/>
      <c r="B140" s="15" t="s">
        <v>119</v>
      </c>
      <c r="C140" s="16">
        <v>12.2</v>
      </c>
      <c r="D140" s="16" t="s">
        <v>14</v>
      </c>
      <c r="E140" s="16">
        <v>265</v>
      </c>
      <c r="F140" s="7">
        <f>E140*C140</f>
        <v>3233</v>
      </c>
      <c r="G140" s="16">
        <v>90</v>
      </c>
      <c r="H140" s="16">
        <f>G140*C140</f>
        <v>1098</v>
      </c>
      <c r="I140" s="17" t="s">
        <v>120</v>
      </c>
      <c r="J140" s="5"/>
      <c r="K140" s="5"/>
      <c r="L140" s="5"/>
    </row>
    <row r="141" spans="1:12" ht="40.5" customHeight="1">
      <c r="A141" s="7"/>
      <c r="B141" s="39" t="s">
        <v>98</v>
      </c>
      <c r="C141" s="16">
        <v>17.5</v>
      </c>
      <c r="D141" s="16" t="s">
        <v>89</v>
      </c>
      <c r="E141" s="41">
        <v>58</v>
      </c>
      <c r="F141" s="7">
        <f t="shared" si="22"/>
        <v>1015</v>
      </c>
      <c r="G141" s="16">
        <v>40</v>
      </c>
      <c r="H141" s="16">
        <f t="shared" si="23"/>
        <v>700</v>
      </c>
      <c r="I141" s="9" t="s">
        <v>66</v>
      </c>
      <c r="J141" s="44"/>
      <c r="K141" s="45"/>
      <c r="L141" s="45"/>
    </row>
    <row r="142" spans="1:12" ht="27" customHeight="1">
      <c r="A142" s="16"/>
      <c r="B142" s="22" t="s">
        <v>135</v>
      </c>
      <c r="C142" s="16">
        <v>25.4</v>
      </c>
      <c r="D142" s="16" t="s">
        <v>14</v>
      </c>
      <c r="E142" s="21">
        <v>30</v>
      </c>
      <c r="F142" s="7">
        <f t="shared" si="22"/>
        <v>762</v>
      </c>
      <c r="G142" s="21">
        <v>35</v>
      </c>
      <c r="H142" s="16">
        <f t="shared" si="23"/>
        <v>889</v>
      </c>
      <c r="I142" s="17" t="s">
        <v>137</v>
      </c>
      <c r="J142" s="4"/>
      <c r="K142" s="4"/>
      <c r="L142" s="4"/>
    </row>
    <row r="143" spans="1:12" ht="41.25" customHeight="1">
      <c r="A143" s="7"/>
      <c r="B143" s="22" t="s">
        <v>87</v>
      </c>
      <c r="C143" s="16">
        <v>36.3</v>
      </c>
      <c r="D143" s="16" t="s">
        <v>14</v>
      </c>
      <c r="E143" s="21">
        <v>7.3</v>
      </c>
      <c r="F143" s="7">
        <f t="shared" si="22"/>
        <v>264.98999999999995</v>
      </c>
      <c r="G143" s="21">
        <v>20</v>
      </c>
      <c r="H143" s="16">
        <f t="shared" si="23"/>
        <v>726</v>
      </c>
      <c r="I143" s="17" t="s">
        <v>142</v>
      </c>
      <c r="J143" s="4"/>
      <c r="K143" s="4"/>
      <c r="L143" s="4"/>
    </row>
    <row r="144" spans="1:12" ht="40.5" customHeight="1">
      <c r="A144" s="7"/>
      <c r="B144" s="22" t="s">
        <v>88</v>
      </c>
      <c r="C144" s="16">
        <v>17.2</v>
      </c>
      <c r="D144" s="16" t="s">
        <v>14</v>
      </c>
      <c r="E144" s="21">
        <v>7.3</v>
      </c>
      <c r="F144" s="7">
        <f t="shared" si="22"/>
        <v>125.55999999999999</v>
      </c>
      <c r="G144" s="21">
        <v>20</v>
      </c>
      <c r="H144" s="16">
        <f t="shared" si="23"/>
        <v>344</v>
      </c>
      <c r="I144" s="17" t="s">
        <v>142</v>
      </c>
      <c r="J144" s="4"/>
      <c r="K144" s="4"/>
      <c r="L144" s="4"/>
    </row>
    <row r="145" spans="1:12" ht="22.5" customHeight="1">
      <c r="A145" s="7"/>
      <c r="B145" s="15" t="s">
        <v>44</v>
      </c>
      <c r="C145" s="7">
        <v>16.5</v>
      </c>
      <c r="D145" s="16" t="s">
        <v>41</v>
      </c>
      <c r="E145" s="16">
        <v>4.8</v>
      </c>
      <c r="F145" s="7">
        <f t="shared" si="22"/>
        <v>79.2</v>
      </c>
      <c r="G145" s="16">
        <v>10</v>
      </c>
      <c r="H145" s="16">
        <f t="shared" si="23"/>
        <v>165</v>
      </c>
      <c r="I145" s="40" t="s">
        <v>45</v>
      </c>
      <c r="J145" s="4"/>
      <c r="K145" s="4"/>
      <c r="L145" s="4"/>
    </row>
    <row r="146" spans="1:12" ht="24" customHeight="1">
      <c r="A146" s="7"/>
      <c r="B146" s="15" t="s">
        <v>46</v>
      </c>
      <c r="C146" s="16">
        <v>16.5</v>
      </c>
      <c r="D146" s="16" t="s">
        <v>14</v>
      </c>
      <c r="E146" s="16">
        <v>30</v>
      </c>
      <c r="F146" s="7">
        <f t="shared" si="22"/>
        <v>495</v>
      </c>
      <c r="G146" s="16">
        <v>15</v>
      </c>
      <c r="H146" s="16">
        <f t="shared" si="23"/>
        <v>247.5</v>
      </c>
      <c r="I146" s="17" t="s">
        <v>126</v>
      </c>
      <c r="J146" s="5"/>
      <c r="K146" s="5"/>
      <c r="L146" s="5"/>
    </row>
    <row r="147" spans="1:12" ht="24" customHeight="1">
      <c r="A147" s="7"/>
      <c r="B147" s="15" t="s">
        <v>94</v>
      </c>
      <c r="C147" s="16">
        <v>16.5</v>
      </c>
      <c r="D147" s="16" t="s">
        <v>14</v>
      </c>
      <c r="E147" s="16">
        <v>25</v>
      </c>
      <c r="F147" s="7">
        <f t="shared" si="22"/>
        <v>412.5</v>
      </c>
      <c r="G147" s="16">
        <v>12</v>
      </c>
      <c r="H147" s="16">
        <f t="shared" si="23"/>
        <v>198</v>
      </c>
      <c r="I147" s="17" t="s">
        <v>95</v>
      </c>
      <c r="J147" s="5"/>
      <c r="K147" s="5"/>
      <c r="L147" s="5"/>
    </row>
    <row r="148" spans="1:12" s="27" customFormat="1" ht="27" customHeight="1">
      <c r="A148" s="7"/>
      <c r="B148" s="39"/>
      <c r="C148" s="16"/>
      <c r="D148" s="59" t="s">
        <v>16</v>
      </c>
      <c r="E148" s="60"/>
      <c r="F148" s="16">
        <f>SUM(F8:F147)</f>
        <v>188215.45399999994</v>
      </c>
      <c r="G148" s="16"/>
      <c r="H148" s="16">
        <f>SUM(H8:H147)</f>
        <v>108473.19999999997</v>
      </c>
      <c r="I148" s="9"/>
      <c r="J148" s="28"/>
      <c r="K148" s="28"/>
      <c r="L148" s="28"/>
    </row>
    <row r="149" spans="1:12" s="26" customFormat="1" ht="18" customHeight="1">
      <c r="A149" s="47" t="s">
        <v>43</v>
      </c>
      <c r="B149" s="48"/>
      <c r="C149" s="48"/>
      <c r="D149" s="48"/>
      <c r="E149" s="48"/>
      <c r="F149" s="48"/>
      <c r="G149" s="48"/>
      <c r="H149" s="48"/>
      <c r="I149" s="72"/>
      <c r="J149" s="25"/>
      <c r="K149" s="25"/>
      <c r="L149" s="25"/>
    </row>
    <row r="150" spans="1:12" s="26" customFormat="1" ht="18" customHeight="1">
      <c r="A150" s="35">
        <v>1</v>
      </c>
      <c r="B150" s="36" t="s">
        <v>17</v>
      </c>
      <c r="C150" s="35">
        <v>1</v>
      </c>
      <c r="D150" s="35" t="s">
        <v>15</v>
      </c>
      <c r="E150" s="35">
        <v>0</v>
      </c>
      <c r="F150" s="37">
        <f>E150*C150</f>
        <v>0</v>
      </c>
      <c r="G150" s="35">
        <v>800</v>
      </c>
      <c r="H150" s="37">
        <f>G150*C150</f>
        <v>800</v>
      </c>
      <c r="I150" s="36" t="s">
        <v>18</v>
      </c>
      <c r="J150" s="25"/>
      <c r="K150" s="25"/>
      <c r="L150" s="25"/>
    </row>
    <row r="151" spans="1:12" s="26" customFormat="1" ht="24.75" customHeight="1">
      <c r="A151" s="7">
        <v>2</v>
      </c>
      <c r="B151" s="8" t="s">
        <v>19</v>
      </c>
      <c r="C151" s="7">
        <v>1</v>
      </c>
      <c r="D151" s="7" t="s">
        <v>15</v>
      </c>
      <c r="E151" s="7">
        <v>0</v>
      </c>
      <c r="F151" s="16">
        <f>E151*C151</f>
        <v>0</v>
      </c>
      <c r="G151" s="7">
        <v>780</v>
      </c>
      <c r="H151" s="16">
        <f>G151*C151</f>
        <v>780</v>
      </c>
      <c r="I151" s="18" t="s">
        <v>34</v>
      </c>
      <c r="J151" s="25"/>
      <c r="K151" s="25"/>
      <c r="L151" s="25"/>
    </row>
    <row r="152" spans="1:12" s="26" customFormat="1" ht="24.75" customHeight="1">
      <c r="A152" s="7">
        <v>3</v>
      </c>
      <c r="B152" s="8" t="s">
        <v>20</v>
      </c>
      <c r="C152" s="7">
        <v>1</v>
      </c>
      <c r="D152" s="7" t="s">
        <v>15</v>
      </c>
      <c r="E152" s="7">
        <v>0</v>
      </c>
      <c r="F152" s="16">
        <v>0</v>
      </c>
      <c r="G152" s="7">
        <v>280</v>
      </c>
      <c r="H152" s="16">
        <f>G152*C152</f>
        <v>280</v>
      </c>
      <c r="I152" s="18" t="s">
        <v>21</v>
      </c>
      <c r="J152" s="25"/>
      <c r="K152" s="25"/>
      <c r="L152" s="25"/>
    </row>
    <row r="153" spans="1:12" ht="18" customHeight="1">
      <c r="A153" s="38"/>
      <c r="B153" s="8" t="s">
        <v>22</v>
      </c>
      <c r="C153" s="61" t="s">
        <v>23</v>
      </c>
      <c r="D153" s="62"/>
      <c r="E153" s="63"/>
      <c r="F153" s="64">
        <f>(F148+H148)*0.08</f>
        <v>23735.092319999992</v>
      </c>
      <c r="G153" s="65"/>
      <c r="H153" s="66"/>
      <c r="I153" s="23" t="s">
        <v>108</v>
      </c>
      <c r="J153" s="5"/>
      <c r="K153" s="5"/>
      <c r="L153" s="5"/>
    </row>
    <row r="154" spans="1:12" ht="18" customHeight="1">
      <c r="A154" s="38"/>
      <c r="B154" s="8" t="s">
        <v>24</v>
      </c>
      <c r="C154" s="61" t="s">
        <v>39</v>
      </c>
      <c r="D154" s="62"/>
      <c r="E154" s="63"/>
      <c r="F154" s="64">
        <f>(F148+H148)*0.17</f>
        <v>50437.07117999999</v>
      </c>
      <c r="G154" s="65"/>
      <c r="H154" s="66"/>
      <c r="I154" s="8" t="s">
        <v>40</v>
      </c>
      <c r="J154" s="5"/>
      <c r="K154" s="5"/>
      <c r="L154" s="5"/>
    </row>
    <row r="155" spans="1:9" ht="21.75" customHeight="1">
      <c r="A155" s="20"/>
      <c r="B155" s="11"/>
      <c r="C155" s="73" t="s">
        <v>25</v>
      </c>
      <c r="D155" s="74"/>
      <c r="E155" s="75"/>
      <c r="F155" s="76">
        <f>F148+H148+H150+H151+H152+F153+F154</f>
        <v>372720.8174999999</v>
      </c>
      <c r="G155" s="77"/>
      <c r="H155" s="78"/>
      <c r="I155" s="46" t="s">
        <v>175</v>
      </c>
    </row>
    <row r="156" spans="1:9" s="5" customFormat="1" ht="14.25">
      <c r="A156" s="29" t="s">
        <v>26</v>
      </c>
      <c r="B156" s="30"/>
      <c r="C156" s="29"/>
      <c r="D156" s="29"/>
      <c r="E156" s="31"/>
      <c r="F156" s="31"/>
      <c r="G156" s="32"/>
      <c r="H156" s="31"/>
      <c r="I156" s="30" t="s">
        <v>27</v>
      </c>
    </row>
    <row r="157" spans="1:9" s="12" customFormat="1" ht="18" customHeight="1">
      <c r="A157" s="33" t="s">
        <v>28</v>
      </c>
      <c r="B157" s="84" t="s">
        <v>29</v>
      </c>
      <c r="C157" s="80"/>
      <c r="D157" s="80"/>
      <c r="E157" s="80"/>
      <c r="F157" s="80"/>
      <c r="G157" s="80"/>
      <c r="H157" s="80"/>
      <c r="I157" s="80"/>
    </row>
    <row r="158" spans="1:9" s="12" customFormat="1" ht="18" customHeight="1">
      <c r="A158" s="33" t="s">
        <v>28</v>
      </c>
      <c r="B158" s="80" t="s">
        <v>30</v>
      </c>
      <c r="C158" s="80"/>
      <c r="D158" s="80"/>
      <c r="E158" s="80"/>
      <c r="F158" s="80"/>
      <c r="G158" s="80"/>
      <c r="H158" s="80"/>
      <c r="I158" s="80"/>
    </row>
    <row r="159" spans="1:9" s="12" customFormat="1" ht="18" customHeight="1">
      <c r="A159" s="33" t="s">
        <v>28</v>
      </c>
      <c r="B159" s="80" t="s">
        <v>31</v>
      </c>
      <c r="C159" s="80"/>
      <c r="D159" s="80"/>
      <c r="E159" s="80"/>
      <c r="F159" s="80"/>
      <c r="G159" s="80"/>
      <c r="H159" s="80"/>
      <c r="I159" s="80"/>
    </row>
    <row r="160" spans="1:9" ht="18" customHeight="1">
      <c r="A160" s="34" t="s">
        <v>28</v>
      </c>
      <c r="B160" s="81" t="s">
        <v>32</v>
      </c>
      <c r="C160" s="81"/>
      <c r="D160" s="81"/>
      <c r="E160" s="81"/>
      <c r="F160" s="81"/>
      <c r="G160" s="81"/>
      <c r="H160" s="81"/>
      <c r="I160" s="81"/>
    </row>
    <row r="161" spans="1:9" ht="16.5" customHeight="1">
      <c r="A161" s="34" t="s">
        <v>28</v>
      </c>
      <c r="B161" s="82" t="s">
        <v>33</v>
      </c>
      <c r="C161" s="83"/>
      <c r="D161" s="83"/>
      <c r="E161" s="83"/>
      <c r="F161" s="83"/>
      <c r="G161" s="83"/>
      <c r="H161" s="83"/>
      <c r="I161" s="83"/>
    </row>
    <row r="163" spans="2:9" ht="18.75" customHeight="1">
      <c r="B163" s="79" t="s">
        <v>7</v>
      </c>
      <c r="C163" s="79"/>
      <c r="I163" s="3" t="s">
        <v>8</v>
      </c>
    </row>
    <row r="164" spans="2:11" ht="18.75" customHeight="1">
      <c r="B164" s="79" t="s">
        <v>35</v>
      </c>
      <c r="C164" s="79"/>
      <c r="D164" s="79"/>
      <c r="I164" s="3" t="s">
        <v>36</v>
      </c>
      <c r="J164" s="3"/>
      <c r="K164" s="3"/>
    </row>
    <row r="165" spans="2:11" ht="18.75" customHeight="1">
      <c r="B165" s="6"/>
      <c r="J165" s="3"/>
      <c r="K165" s="3"/>
    </row>
    <row r="166" spans="2:11" ht="18.75" customHeight="1">
      <c r="B166" s="6"/>
      <c r="J166" s="3"/>
      <c r="K166" s="3"/>
    </row>
    <row r="167" ht="0.75" customHeight="1">
      <c r="I167" s="12"/>
    </row>
  </sheetData>
  <mergeCells count="38">
    <mergeCell ref="C155:E155"/>
    <mergeCell ref="F155:H155"/>
    <mergeCell ref="B164:D164"/>
    <mergeCell ref="B158:I158"/>
    <mergeCell ref="B163:C163"/>
    <mergeCell ref="B159:I159"/>
    <mergeCell ref="B160:I160"/>
    <mergeCell ref="B161:I161"/>
    <mergeCell ref="B157:I157"/>
    <mergeCell ref="C154:E154"/>
    <mergeCell ref="F154:H154"/>
    <mergeCell ref="A1:I1"/>
    <mergeCell ref="A3:I3"/>
    <mergeCell ref="A5:A6"/>
    <mergeCell ref="B5:B6"/>
    <mergeCell ref="C153:E153"/>
    <mergeCell ref="F153:H153"/>
    <mergeCell ref="A149:I149"/>
    <mergeCell ref="D148:E148"/>
    <mergeCell ref="A2:I2"/>
    <mergeCell ref="H4:I4"/>
    <mergeCell ref="A4:G4"/>
    <mergeCell ref="I5:I6"/>
    <mergeCell ref="C5:C6"/>
    <mergeCell ref="D5:D6"/>
    <mergeCell ref="E5:F5"/>
    <mergeCell ref="G5:H5"/>
    <mergeCell ref="A7:I7"/>
    <mergeCell ref="A27:I27"/>
    <mergeCell ref="A64:I64"/>
    <mergeCell ref="A46:I46"/>
    <mergeCell ref="A115:I115"/>
    <mergeCell ref="A124:I124"/>
    <mergeCell ref="A138:I138"/>
    <mergeCell ref="A81:I81"/>
    <mergeCell ref="A90:I90"/>
    <mergeCell ref="A99:I99"/>
    <mergeCell ref="A108:I108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2009-08-14T03:46:11Z</cp:lastPrinted>
  <dcterms:created xsi:type="dcterms:W3CDTF">2006-09-24T05:52:42Z</dcterms:created>
  <dcterms:modified xsi:type="dcterms:W3CDTF">2010-03-16T05:36:09Z</dcterms:modified>
  <cp:category/>
  <cp:version/>
  <cp:contentType/>
  <cp:contentStatus/>
</cp:coreProperties>
</file>