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80" activeTab="0"/>
  </bookViews>
  <sheets>
    <sheet name="方案" sheetId="1" r:id="rId1"/>
  </sheets>
  <definedNames>
    <definedName name="_xlnm.Print_Area" localSheetId="0">'方案'!$A$1:$I$60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<sst xmlns="http://schemas.openxmlformats.org/spreadsheetml/2006/main" count="147" uniqueCount="78">
  <si>
    <t>北京齐家盛装饰装潢有限公司工程报价单</t>
  </si>
  <si>
    <t>京城唯一透明化报价，核算成本才是硬道理</t>
  </si>
  <si>
    <t>工程地址：新城国际</t>
  </si>
  <si>
    <t>业主：李小姐         电话：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</si>
  <si>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</si>
  <si>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</si>
  <si>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</si>
  <si>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</si>
  <si>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</si>
  <si>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</si>
  <si>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</si>
  <si>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</si>
  <si>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</si>
  <si>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</t>
  </si>
  <si>
    <t>刷漆</t>
  </si>
  <si>
    <t>㎡</t>
  </si>
  <si>
    <t>批刮美巢易刮平腻子二至三遍，打磨平整。刷多乐士二代五合一底漆一遍面漆两遍。(不含特殊处理 )</t>
  </si>
  <si>
    <t>铲墙皮</t>
  </si>
  <si>
    <t>铲除原墙面漆（沙灰及防水腻子墙面另加2元）</t>
  </si>
  <si>
    <t>直线型吊顶</t>
  </si>
  <si>
    <t>m</t>
  </si>
  <si>
    <t>轻钢龙骨、石膏板、木工板。</t>
  </si>
  <si>
    <t>踢脚线翻新</t>
  </si>
  <si>
    <t>对原踢脚线处理、刷聚酯白漆。</t>
  </si>
  <si>
    <t>储藏柜</t>
  </si>
  <si>
    <t>E1级露水河三聚氰胺板（按展开面积计算）。</t>
  </si>
  <si>
    <t>二、次卧室</t>
  </si>
  <si>
    <t>石膏线</t>
  </si>
  <si>
    <t>东港牌石膏线，快粘粉粘贴（宽度在10公分以内、普通型）</t>
  </si>
  <si>
    <t>门及套翻新</t>
  </si>
  <si>
    <t>樘</t>
  </si>
  <si>
    <t>对原门处理、刷聚酯白漆。</t>
  </si>
  <si>
    <t>三、主卧室及衣帽间</t>
  </si>
  <si>
    <t>据柜子</t>
  </si>
  <si>
    <t>项</t>
  </si>
  <si>
    <t>人工费（含拆装）</t>
  </si>
  <si>
    <t>四、公卫</t>
  </si>
  <si>
    <t>吊顶</t>
  </si>
  <si>
    <r>
      <t>轻钢龙骨做骨架,外封集成铝扣板.</t>
    </r>
    <r>
      <rPr>
        <sz val="10"/>
        <color indexed="8"/>
        <rFont val="宋体"/>
        <family val="7"/>
      </rPr>
      <t>（面积含材料损耗）普通型</t>
    </r>
  </si>
  <si>
    <t>拆吊顶</t>
  </si>
  <si>
    <t>五、主卫</t>
  </si>
  <si>
    <t>六、厨房及阳台</t>
  </si>
  <si>
    <t>拆部分墙砖</t>
  </si>
  <si>
    <t>贴墙砖</t>
  </si>
  <si>
    <t>钻牌32.5硅酸盐水泥、中砂水泥沙浆铺贴。
 规格≥200mm地砖，水泥砂浆厚度≤40mm，不含找平、拉毛、及地面处理
(不含主材、勾缝剂)</t>
  </si>
  <si>
    <t>墙面拉毛</t>
  </si>
  <si>
    <t>钻牌32.5硅酸盐水泥、中砂水泥沙浆拉毛。</t>
  </si>
  <si>
    <t>整个墙面局部修补</t>
  </si>
  <si>
    <t>美巢防水腻子、牛皮纸等。</t>
  </si>
  <si>
    <t>小计</t>
  </si>
  <si>
    <t>七、非利润代收费项目</t>
  </si>
  <si>
    <t>材料搬运费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</si>
  <si>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</si>
  <si>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</si>
  <si>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</si>
  <si>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</si>
  <si>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</si>
  <si>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八</t>
  </si>
  <si>
    <t>管理费</t>
  </si>
  <si>
    <t>小计*8%</t>
  </si>
  <si>
    <t>九</t>
  </si>
  <si>
    <t>毛利润</t>
  </si>
  <si>
    <t>小计*17%</t>
  </si>
  <si>
    <t>直接化管理，是公司付出人力成本之后取得的费用</t>
  </si>
  <si>
    <t>总计</t>
  </si>
  <si>
    <t>此报价不含税金。</t>
  </si>
  <si>
    <t>注:</t>
  </si>
  <si>
    <t>预算员： 李嵩华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</si>
  <si>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</si>
  <si>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</si>
  <si>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</si>
  <si>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</si>
  <si>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</si>
  <si>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</si>
  <si>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</si>
  <si>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</si>
  <si>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 xml:space="preserve">          2011年  5 月   日</t>
  </si>
  <si>
    <t xml:space="preserve">        2011年 5  月   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</si>
</sst>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[Red]\(0.00\)"/>
    <numFmt numFmtId="179" formatCode="0.0_ "/>
    <numFmt numFmtId="180" formatCode="0_ "/>
    <numFmt numFmtId="181" formatCode="0.00_ "/>
  </numFmts>
  <fonts count="32">
    <font>
      <sz val="12"/>
      <name val="宋体"/>
      <family val="7"/>
    </font>
    <font>
      <sz val="10"/>
      <color indexed="8"/>
      <name val="宋体"/>
      <family val="7"/>
    </font>
    <font>
      <sz val="11"/>
      <color indexed="8"/>
      <name val="宋体"/>
      <family val="7"/>
    </font>
    <font>
      <sz val="11"/>
      <color indexed="9"/>
      <name val="宋体"/>
      <family val="7"/>
    </font>
    <font>
      <b/>
      <sz val="18"/>
      <color indexed="56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20"/>
      <name val="宋体"/>
      <family val="7"/>
    </font>
    <font>
      <u val="single"/>
      <sz val="12"/>
      <color indexed="12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2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u val="single"/>
      <sz val="12"/>
      <color indexed="36"/>
      <name val="宋体"/>
      <family val="7"/>
    </font>
    <font>
      <sz val="10"/>
      <color indexed="9"/>
      <name val="宋体"/>
      <family val="7"/>
    </font>
    <font>
      <b/>
      <sz val="14"/>
      <name val="宋体"/>
      <family val="7"/>
    </font>
    <font>
      <sz val="14"/>
      <name val="宋体"/>
      <family val="7"/>
    </font>
    <font>
      <b/>
      <sz val="18"/>
      <name val="宋体"/>
      <family val="7"/>
    </font>
    <font>
      <b/>
      <sz val="12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sz val="10"/>
      <color indexed="10"/>
      <name val="宋体"/>
      <family val="7"/>
    </font>
    <font>
      <sz val="9"/>
      <color indexed="14"/>
      <name val="宋体"/>
      <family val="7"/>
    </font>
    <font>
      <sz val="12"/>
      <color indexed="14"/>
      <name val="宋体"/>
      <family val="7"/>
    </font>
    <font>
      <b/>
      <sz val="11"/>
      <name val="宋体"/>
      <family val="7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6" fillId="0" borderId="2" applyNumberFormat="0" applyFill="0" applyAlignment="0" applyProtection="0"/>
    <xf numFmtId="0" fontId="2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8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1" fillId="0" borderId="8" applyNumberFormat="0" applyFill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8" borderId="1" applyNumberFormat="0" applyAlignment="0" applyProtection="0"/>
    <xf numFmtId="0" fontId="10" fillId="5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/>
    </xf>
    <xf numFmtId="0" fontId="27" fillId="18" borderId="11" xfId="0" applyFont="1" applyFill="1" applyBorder="1" applyAlignment="1">
      <alignment vertical="center"/>
    </xf>
    <xf numFmtId="0" fontId="27" fillId="18" borderId="12" xfId="0" applyFont="1" applyFill="1" applyBorder="1" applyAlignment="1">
      <alignment horizontal="left" vertical="center"/>
    </xf>
    <xf numFmtId="0" fontId="27" fillId="18" borderId="12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vertical="center"/>
    </xf>
    <xf numFmtId="0" fontId="27" fillId="18" borderId="13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178" fontId="26" fillId="24" borderId="10" xfId="0" applyNumberFormat="1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27" fillId="18" borderId="14" xfId="0" applyFont="1" applyFill="1" applyBorder="1" applyAlignment="1">
      <alignment vertical="center"/>
    </xf>
    <xf numFmtId="0" fontId="27" fillId="18" borderId="0" xfId="0" applyFont="1" applyFill="1" applyBorder="1" applyAlignment="1">
      <alignment horizontal="left" vertical="center"/>
    </xf>
    <xf numFmtId="0" fontId="25" fillId="18" borderId="0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/>
    </xf>
    <xf numFmtId="0" fontId="25" fillId="18" borderId="16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 wrapText="1"/>
    </xf>
    <xf numFmtId="0" fontId="30" fillId="24" borderId="0" xfId="0" applyFont="1" applyFill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179" fontId="26" fillId="0" borderId="10" xfId="0" applyNumberFormat="1" applyFont="1" applyFill="1" applyBorder="1" applyAlignment="1">
      <alignment horizontal="center" vertical="center"/>
    </xf>
    <xf numFmtId="179" fontId="26" fillId="24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179" fontId="27" fillId="18" borderId="12" xfId="0" applyNumberFormat="1" applyFont="1" applyFill="1" applyBorder="1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26" fillId="0" borderId="10" xfId="0" applyNumberFormat="1" applyFont="1" applyBorder="1" applyAlignment="1">
      <alignment horizontal="center" vertical="center"/>
    </xf>
    <xf numFmtId="179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81" fontId="27" fillId="24" borderId="11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9" fontId="25" fillId="24" borderId="11" xfId="0" applyNumberFormat="1" applyFont="1" applyFill="1" applyBorder="1" applyAlignment="1">
      <alignment horizontal="center" vertical="center"/>
    </xf>
    <xf numFmtId="9" fontId="25" fillId="24" borderId="12" xfId="0" applyNumberFormat="1" applyFont="1" applyFill="1" applyBorder="1" applyAlignment="1">
      <alignment horizontal="center" vertical="center"/>
    </xf>
    <xf numFmtId="9" fontId="25" fillId="24" borderId="13" xfId="0" applyNumberFormat="1" applyFont="1" applyFill="1" applyBorder="1" applyAlignment="1">
      <alignment horizontal="center" vertical="center"/>
    </xf>
    <xf numFmtId="178" fontId="27" fillId="25" borderId="11" xfId="0" applyNumberFormat="1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9" fontId="26" fillId="24" borderId="11" xfId="0" applyNumberFormat="1" applyFont="1" applyFill="1" applyBorder="1" applyAlignment="1">
      <alignment horizontal="center" vertical="center"/>
    </xf>
    <xf numFmtId="9" fontId="26" fillId="24" borderId="12" xfId="0" applyNumberFormat="1" applyFont="1" applyFill="1" applyBorder="1" applyAlignment="1">
      <alignment horizontal="center" vertical="center"/>
    </xf>
    <xf numFmtId="9" fontId="26" fillId="24" borderId="13" xfId="0" applyNumberFormat="1" applyFont="1" applyFill="1" applyBorder="1" applyAlignment="1">
      <alignment horizontal="center" vertical="center"/>
    </xf>
    <xf numFmtId="181" fontId="27" fillId="24" borderId="12" xfId="0" applyNumberFormat="1" applyFont="1" applyFill="1" applyBorder="1" applyAlignment="1">
      <alignment horizontal="center" vertical="center"/>
    </xf>
    <xf numFmtId="181" fontId="27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5" fillId="2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强调文字颜色 4" xfId="26"/>
    <cellStyle name="Comma [0]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Currency [0]" xfId="59"/>
    <cellStyle name="标题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15" zoomScaleNormal="115" workbookViewId="0" topLeftCell="A1">
      <selection activeCell="L2" sqref="L2"/>
    </sheetView>
  </sheetViews>
  <sheetFormatPr defaultColWidth="9.00390625" defaultRowHeight="14.25"/>
  <cols>
    <col min="1" max="1" width="4.87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8.00390625" style="3" customWidth="1"/>
    <col min="7" max="7" width="5.625" style="4" customWidth="1"/>
    <col min="8" max="8" width="9.00390625" style="3" bestFit="1" customWidth="1"/>
    <col min="9" max="9" width="44.125" style="2" customWidth="1"/>
    <col min="10" max="16384" width="9.00390625" style="5" bestFit="1" customWidth="1"/>
  </cols>
  <sheetData>
    <row r="1" spans="1:9" ht="34.5" customHeight="1">
      <c r="A1" s="9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3.25" customHeight="1">
      <c r="A2" s="9"/>
      <c r="B2" s="60" t="s">
        <v>1</v>
      </c>
      <c r="C2" s="61"/>
      <c r="D2" s="61"/>
      <c r="E2" s="61"/>
      <c r="F2" s="61"/>
      <c r="G2" s="61"/>
      <c r="H2" s="61"/>
      <c r="I2" s="61"/>
    </row>
    <row r="3" spans="1:9" s="6" customFormat="1" ht="19.5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</row>
    <row r="4" spans="1:9" s="6" customFormat="1" ht="20.25" customHeight="1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5" spans="1:9" s="7" customFormat="1" ht="19.5" customHeight="1">
      <c r="A5" s="78" t="s">
        <v>4</v>
      </c>
      <c r="B5" s="62" t="s">
        <v>5</v>
      </c>
      <c r="C5" s="62" t="s">
        <v>6</v>
      </c>
      <c r="D5" s="62" t="s">
        <v>7</v>
      </c>
      <c r="E5" s="41" t="s">
        <v>8</v>
      </c>
      <c r="F5" s="41"/>
      <c r="G5" s="41" t="s">
        <v>9</v>
      </c>
      <c r="H5" s="41"/>
      <c r="I5" s="62" t="s">
        <v>10</v>
      </c>
    </row>
    <row r="6" spans="1:9" ht="18.75" customHeight="1">
      <c r="A6" s="78"/>
      <c r="B6" s="62"/>
      <c r="C6" s="62"/>
      <c r="D6" s="62"/>
      <c r="E6" s="41" t="s">
        <v>11</v>
      </c>
      <c r="F6" s="41" t="s">
        <v>12</v>
      </c>
      <c r="G6" s="41" t="s">
        <v>11</v>
      </c>
      <c r="H6" s="41" t="s">
        <v>12</v>
      </c>
      <c r="I6" s="62"/>
    </row>
    <row r="7" spans="1:9" ht="19.5" customHeight="1">
      <c r="A7" s="33" t="s">
        <v>13</v>
      </c>
      <c r="B7" s="34"/>
      <c r="C7" s="10"/>
      <c r="D7" s="10"/>
      <c r="E7" s="35"/>
      <c r="F7" s="35"/>
      <c r="G7" s="10"/>
      <c r="H7" s="35"/>
      <c r="I7" s="37"/>
    </row>
    <row r="8" spans="1:9" ht="30" customHeight="1">
      <c r="A8" s="14">
        <v>1</v>
      </c>
      <c r="B8" s="45" t="s">
        <v>14</v>
      </c>
      <c r="C8" s="53">
        <v>44.8</v>
      </c>
      <c r="D8" s="12" t="s">
        <v>15</v>
      </c>
      <c r="E8" s="11">
        <v>10.5</v>
      </c>
      <c r="F8" s="12">
        <f>C8*E8</f>
        <v>470.4</v>
      </c>
      <c r="G8" s="11">
        <v>12</v>
      </c>
      <c r="H8" s="49">
        <f>G8*C8</f>
        <v>537.5999999999999</v>
      </c>
      <c r="I8" s="13" t="s">
        <v>16</v>
      </c>
    </row>
    <row r="9" spans="1:9" ht="21" customHeight="1">
      <c r="A9" s="14">
        <v>2</v>
      </c>
      <c r="B9" s="46" t="s">
        <v>17</v>
      </c>
      <c r="C9" s="55">
        <v>41.2</v>
      </c>
      <c r="D9" s="12" t="s">
        <v>15</v>
      </c>
      <c r="E9" s="11">
        <v>0</v>
      </c>
      <c r="F9" s="12">
        <f>C9*E9</f>
        <v>0</v>
      </c>
      <c r="G9" s="11">
        <v>3</v>
      </c>
      <c r="H9" s="12">
        <f>G9*C9</f>
        <v>123.60000000000001</v>
      </c>
      <c r="I9" s="22" t="s">
        <v>18</v>
      </c>
    </row>
    <row r="10" spans="1:9" ht="21" customHeight="1">
      <c r="A10" s="14">
        <v>3</v>
      </c>
      <c r="B10" s="46" t="s">
        <v>19</v>
      </c>
      <c r="C10" s="55">
        <v>14.3</v>
      </c>
      <c r="D10" s="12" t="s">
        <v>20</v>
      </c>
      <c r="E10" s="11">
        <v>40</v>
      </c>
      <c r="F10" s="12">
        <f>C10*E10</f>
        <v>572</v>
      </c>
      <c r="G10" s="11">
        <v>45</v>
      </c>
      <c r="H10" s="12">
        <f>G10*C10</f>
        <v>643.5</v>
      </c>
      <c r="I10" s="22" t="s">
        <v>21</v>
      </c>
    </row>
    <row r="11" spans="1:9" ht="24" customHeight="1">
      <c r="A11" s="14">
        <v>4</v>
      </c>
      <c r="B11" s="46" t="s">
        <v>22</v>
      </c>
      <c r="C11" s="11">
        <v>13.1</v>
      </c>
      <c r="D11" s="12" t="s">
        <v>20</v>
      </c>
      <c r="E11" s="12">
        <v>5</v>
      </c>
      <c r="F11" s="14">
        <f>SUM(C11*E11)</f>
        <v>65.5</v>
      </c>
      <c r="G11" s="12">
        <v>10</v>
      </c>
      <c r="H11" s="49">
        <f>C11*G11</f>
        <v>131</v>
      </c>
      <c r="I11" s="22" t="s">
        <v>23</v>
      </c>
    </row>
    <row r="12" spans="1:9" ht="27.75" customHeight="1">
      <c r="A12" s="14">
        <v>5</v>
      </c>
      <c r="B12" s="46" t="s">
        <v>24</v>
      </c>
      <c r="C12" s="11">
        <v>21.6</v>
      </c>
      <c r="D12" s="12" t="s">
        <v>15</v>
      </c>
      <c r="E12" s="12">
        <v>80</v>
      </c>
      <c r="F12" s="12">
        <f>C12*E12</f>
        <v>1728</v>
      </c>
      <c r="G12" s="12">
        <v>70</v>
      </c>
      <c r="H12" s="12">
        <f>G12*C12</f>
        <v>1512</v>
      </c>
      <c r="I12" s="22" t="s">
        <v>25</v>
      </c>
    </row>
    <row r="13" spans="1:16" s="44" customFormat="1" ht="21.75" customHeight="1">
      <c r="A13" s="33" t="s">
        <v>26</v>
      </c>
      <c r="B13" s="34"/>
      <c r="C13" s="10"/>
      <c r="D13" s="10"/>
      <c r="E13" s="35"/>
      <c r="F13" s="35"/>
      <c r="G13" s="10"/>
      <c r="H13" s="35"/>
      <c r="I13" s="37"/>
      <c r="J13" s="42"/>
      <c r="K13" s="43"/>
      <c r="L13" s="43"/>
      <c r="M13" s="43"/>
      <c r="N13" s="43"/>
      <c r="O13" s="43"/>
      <c r="P13" s="43"/>
    </row>
    <row r="14" spans="1:10" ht="30" customHeight="1">
      <c r="A14" s="14">
        <v>1</v>
      </c>
      <c r="B14" s="45" t="s">
        <v>14</v>
      </c>
      <c r="C14" s="53">
        <v>15.5</v>
      </c>
      <c r="D14" s="12" t="s">
        <v>15</v>
      </c>
      <c r="E14" s="11">
        <v>10.5</v>
      </c>
      <c r="F14" s="12">
        <f>C14*E14</f>
        <v>162.75</v>
      </c>
      <c r="G14" s="11">
        <v>12</v>
      </c>
      <c r="H14" s="49">
        <f>G14*C14</f>
        <v>186</v>
      </c>
      <c r="I14" s="13" t="s">
        <v>16</v>
      </c>
      <c r="J14" s="47"/>
    </row>
    <row r="15" spans="1:10" ht="24" customHeight="1">
      <c r="A15" s="14">
        <v>2</v>
      </c>
      <c r="B15" s="46" t="s">
        <v>17</v>
      </c>
      <c r="C15" s="55">
        <v>13.5</v>
      </c>
      <c r="D15" s="12" t="s">
        <v>15</v>
      </c>
      <c r="E15" s="11">
        <v>0</v>
      </c>
      <c r="F15" s="12">
        <f>C15*E15</f>
        <v>0</v>
      </c>
      <c r="G15" s="11">
        <v>3</v>
      </c>
      <c r="H15" s="12">
        <f>G15*C15</f>
        <v>40.5</v>
      </c>
      <c r="I15" s="22" t="s">
        <v>18</v>
      </c>
      <c r="J15" s="47"/>
    </row>
    <row r="16" spans="1:9" ht="21.75" customHeight="1">
      <c r="A16" s="14">
        <v>3</v>
      </c>
      <c r="B16" s="46" t="s">
        <v>27</v>
      </c>
      <c r="C16" s="55">
        <v>13.1</v>
      </c>
      <c r="D16" s="12" t="s">
        <v>20</v>
      </c>
      <c r="E16" s="12">
        <v>4</v>
      </c>
      <c r="F16" s="12">
        <f>C16*E16</f>
        <v>52.4</v>
      </c>
      <c r="G16" s="12">
        <v>6</v>
      </c>
      <c r="H16" s="12">
        <f>G16*C16</f>
        <v>78.6</v>
      </c>
      <c r="I16" s="58" t="s">
        <v>28</v>
      </c>
    </row>
    <row r="17" spans="1:9" ht="27" customHeight="1">
      <c r="A17" s="14">
        <v>4</v>
      </c>
      <c r="B17" s="46" t="s">
        <v>22</v>
      </c>
      <c r="C17" s="11">
        <v>13.3</v>
      </c>
      <c r="D17" s="12" t="s">
        <v>20</v>
      </c>
      <c r="E17" s="12">
        <v>5</v>
      </c>
      <c r="F17" s="14">
        <f>SUM(C17*E17)</f>
        <v>66.5</v>
      </c>
      <c r="G17" s="12">
        <v>10</v>
      </c>
      <c r="H17" s="49">
        <f>C17*G17</f>
        <v>133</v>
      </c>
      <c r="I17" s="22" t="s">
        <v>23</v>
      </c>
    </row>
    <row r="18" spans="1:9" ht="21" customHeight="1">
      <c r="A18" s="14">
        <v>5</v>
      </c>
      <c r="B18" s="46" t="s">
        <v>29</v>
      </c>
      <c r="C18" s="12">
        <v>1</v>
      </c>
      <c r="D18" s="12" t="s">
        <v>30</v>
      </c>
      <c r="E18" s="12">
        <v>180</v>
      </c>
      <c r="F18" s="12">
        <f>C18*E18</f>
        <v>180</v>
      </c>
      <c r="G18" s="12">
        <v>220</v>
      </c>
      <c r="H18" s="12">
        <f>G18*C18</f>
        <v>220</v>
      </c>
      <c r="I18" s="22" t="s">
        <v>31</v>
      </c>
    </row>
    <row r="19" spans="1:9" ht="20.25" customHeight="1">
      <c r="A19" s="33" t="s">
        <v>32</v>
      </c>
      <c r="B19" s="34"/>
      <c r="C19" s="10"/>
      <c r="D19" s="10"/>
      <c r="E19" s="35"/>
      <c r="F19" s="35"/>
      <c r="G19" s="10"/>
      <c r="H19" s="35"/>
      <c r="I19" s="37"/>
    </row>
    <row r="20" spans="1:9" ht="29.25" customHeight="1">
      <c r="A20" s="14">
        <v>1</v>
      </c>
      <c r="B20" s="45" t="s">
        <v>14</v>
      </c>
      <c r="C20" s="53">
        <v>22</v>
      </c>
      <c r="D20" s="12" t="s">
        <v>15</v>
      </c>
      <c r="E20" s="11">
        <v>10.5</v>
      </c>
      <c r="F20" s="12">
        <f>C20*E20</f>
        <v>231</v>
      </c>
      <c r="G20" s="11">
        <v>12</v>
      </c>
      <c r="H20" s="49">
        <f>G20*C20</f>
        <v>264</v>
      </c>
      <c r="I20" s="13" t="s">
        <v>16</v>
      </c>
    </row>
    <row r="21" spans="1:9" ht="22.5" customHeight="1">
      <c r="A21" s="14">
        <v>2</v>
      </c>
      <c r="B21" s="46" t="s">
        <v>17</v>
      </c>
      <c r="C21" s="55">
        <v>19.5</v>
      </c>
      <c r="D21" s="12" t="s">
        <v>15</v>
      </c>
      <c r="E21" s="11">
        <v>0</v>
      </c>
      <c r="F21" s="12">
        <f>C21*E21</f>
        <v>0</v>
      </c>
      <c r="G21" s="11">
        <v>3</v>
      </c>
      <c r="H21" s="12">
        <f>G21*C21</f>
        <v>58.5</v>
      </c>
      <c r="I21" s="22" t="s">
        <v>18</v>
      </c>
    </row>
    <row r="22" spans="1:9" ht="24.75" customHeight="1">
      <c r="A22" s="14">
        <v>3</v>
      </c>
      <c r="B22" s="46" t="s">
        <v>27</v>
      </c>
      <c r="C22" s="55">
        <v>16.9</v>
      </c>
      <c r="D22" s="12" t="s">
        <v>20</v>
      </c>
      <c r="E22" s="12">
        <v>4</v>
      </c>
      <c r="F22" s="12">
        <f>C22*E22</f>
        <v>67.6</v>
      </c>
      <c r="G22" s="12">
        <v>6</v>
      </c>
      <c r="H22" s="12">
        <f>G22*C22</f>
        <v>101.39999999999999</v>
      </c>
      <c r="I22" s="58" t="s">
        <v>28</v>
      </c>
    </row>
    <row r="23" spans="1:9" ht="25.5" customHeight="1">
      <c r="A23" s="14">
        <v>4</v>
      </c>
      <c r="B23" s="46" t="s">
        <v>22</v>
      </c>
      <c r="C23" s="11">
        <v>14.4</v>
      </c>
      <c r="D23" s="12" t="s">
        <v>20</v>
      </c>
      <c r="E23" s="12">
        <v>5</v>
      </c>
      <c r="F23" s="14">
        <f>SUM(C23*E23)</f>
        <v>72</v>
      </c>
      <c r="G23" s="12">
        <v>10</v>
      </c>
      <c r="H23" s="49">
        <f>C23*G23</f>
        <v>144</v>
      </c>
      <c r="I23" s="22" t="s">
        <v>23</v>
      </c>
    </row>
    <row r="24" spans="1:9" ht="26.25" customHeight="1">
      <c r="A24" s="14">
        <v>5</v>
      </c>
      <c r="B24" s="46" t="s">
        <v>29</v>
      </c>
      <c r="C24" s="12">
        <v>1</v>
      </c>
      <c r="D24" s="12" t="s">
        <v>30</v>
      </c>
      <c r="E24" s="12">
        <v>180</v>
      </c>
      <c r="F24" s="12">
        <f>C24*E24</f>
        <v>180</v>
      </c>
      <c r="G24" s="12">
        <v>220</v>
      </c>
      <c r="H24" s="12">
        <f>G24*C24</f>
        <v>220</v>
      </c>
      <c r="I24" s="22" t="s">
        <v>31</v>
      </c>
    </row>
    <row r="25" spans="1:9" ht="22.5" customHeight="1">
      <c r="A25" s="14">
        <v>6</v>
      </c>
      <c r="B25" s="46" t="s">
        <v>33</v>
      </c>
      <c r="C25" s="11">
        <v>1</v>
      </c>
      <c r="D25" s="12" t="s">
        <v>34</v>
      </c>
      <c r="E25" s="12">
        <v>0</v>
      </c>
      <c r="F25" s="12">
        <f>C25*E25</f>
        <v>0</v>
      </c>
      <c r="G25" s="12">
        <v>150</v>
      </c>
      <c r="H25" s="12">
        <f>G25*C25</f>
        <v>150</v>
      </c>
      <c r="I25" s="22" t="s">
        <v>35</v>
      </c>
    </row>
    <row r="26" spans="1:9" ht="20.25" customHeight="1">
      <c r="A26" s="33" t="s">
        <v>36</v>
      </c>
      <c r="B26" s="34"/>
      <c r="C26" s="10"/>
      <c r="D26" s="10"/>
      <c r="E26" s="35"/>
      <c r="F26" s="35"/>
      <c r="G26" s="10"/>
      <c r="H26" s="35"/>
      <c r="I26" s="37"/>
    </row>
    <row r="27" spans="1:9" ht="26.25" customHeight="1">
      <c r="A27" s="14">
        <v>1</v>
      </c>
      <c r="B27" s="39" t="s">
        <v>37</v>
      </c>
      <c r="C27" s="54">
        <v>5.7</v>
      </c>
      <c r="D27" s="12" t="s">
        <v>15</v>
      </c>
      <c r="E27" s="11">
        <v>90</v>
      </c>
      <c r="F27" s="14">
        <f>SUM(C27*E27)</f>
        <v>513</v>
      </c>
      <c r="G27" s="11">
        <v>25</v>
      </c>
      <c r="H27" s="12">
        <f>C27*G27</f>
        <v>142.5</v>
      </c>
      <c r="I27" s="38" t="s">
        <v>38</v>
      </c>
    </row>
    <row r="28" spans="1:9" ht="26.25" customHeight="1">
      <c r="A28" s="14">
        <v>2</v>
      </c>
      <c r="B28" s="39" t="s">
        <v>39</v>
      </c>
      <c r="C28" s="12">
        <v>1</v>
      </c>
      <c r="D28" s="12" t="s">
        <v>34</v>
      </c>
      <c r="E28" s="12">
        <v>0</v>
      </c>
      <c r="F28" s="50">
        <f>SUM(C28*E28)</f>
        <v>0</v>
      </c>
      <c r="G28" s="12">
        <v>50</v>
      </c>
      <c r="H28" s="51">
        <f>C28*G28</f>
        <v>50</v>
      </c>
      <c r="I28" s="38" t="s">
        <v>9</v>
      </c>
    </row>
    <row r="29" spans="1:9" ht="26.25" customHeight="1">
      <c r="A29" s="14">
        <v>3</v>
      </c>
      <c r="B29" s="46" t="s">
        <v>29</v>
      </c>
      <c r="C29" s="12">
        <v>1</v>
      </c>
      <c r="D29" s="12" t="s">
        <v>30</v>
      </c>
      <c r="E29" s="12">
        <v>180</v>
      </c>
      <c r="F29" s="12">
        <f>C29*E29</f>
        <v>180</v>
      </c>
      <c r="G29" s="12">
        <v>220</v>
      </c>
      <c r="H29" s="12">
        <f>G29*C29</f>
        <v>220</v>
      </c>
      <c r="I29" s="22" t="s">
        <v>31</v>
      </c>
    </row>
    <row r="30" spans="1:9" ht="22.5" customHeight="1">
      <c r="A30" s="33" t="s">
        <v>40</v>
      </c>
      <c r="B30" s="34"/>
      <c r="C30" s="10"/>
      <c r="D30" s="10"/>
      <c r="E30" s="35"/>
      <c r="F30" s="35"/>
      <c r="G30" s="10"/>
      <c r="H30" s="35"/>
      <c r="I30" s="37"/>
    </row>
    <row r="31" spans="1:9" ht="22.5" customHeight="1">
      <c r="A31" s="14">
        <v>1</v>
      </c>
      <c r="B31" s="39" t="s">
        <v>37</v>
      </c>
      <c r="C31" s="54">
        <v>6.2</v>
      </c>
      <c r="D31" s="12" t="s">
        <v>15</v>
      </c>
      <c r="E31" s="11">
        <v>90</v>
      </c>
      <c r="F31" s="14">
        <f>SUM(C31*E31)</f>
        <v>558</v>
      </c>
      <c r="G31" s="11">
        <v>25</v>
      </c>
      <c r="H31" s="12">
        <f>C31*G31</f>
        <v>155</v>
      </c>
      <c r="I31" s="38" t="s">
        <v>38</v>
      </c>
    </row>
    <row r="32" spans="1:9" ht="22.5" customHeight="1">
      <c r="A32" s="14">
        <v>2</v>
      </c>
      <c r="B32" s="39" t="s">
        <v>39</v>
      </c>
      <c r="C32" s="12">
        <v>1</v>
      </c>
      <c r="D32" s="12" t="s">
        <v>34</v>
      </c>
      <c r="E32" s="12">
        <v>0</v>
      </c>
      <c r="F32" s="50">
        <f>SUM(C32*E32)</f>
        <v>0</v>
      </c>
      <c r="G32" s="12">
        <v>50</v>
      </c>
      <c r="H32" s="51">
        <f>C32*G32</f>
        <v>50</v>
      </c>
      <c r="I32" s="38" t="s">
        <v>9</v>
      </c>
    </row>
    <row r="33" spans="1:9" ht="22.5" customHeight="1">
      <c r="A33" s="14">
        <v>3</v>
      </c>
      <c r="B33" s="46" t="s">
        <v>29</v>
      </c>
      <c r="C33" s="12">
        <v>1</v>
      </c>
      <c r="D33" s="12" t="s">
        <v>30</v>
      </c>
      <c r="E33" s="12">
        <v>180</v>
      </c>
      <c r="F33" s="12">
        <f>C33*E33</f>
        <v>180</v>
      </c>
      <c r="G33" s="12">
        <v>220</v>
      </c>
      <c r="H33" s="12">
        <f>G33*C33</f>
        <v>220</v>
      </c>
      <c r="I33" s="22" t="s">
        <v>31</v>
      </c>
    </row>
    <row r="34" spans="1:9" ht="22.5" customHeight="1">
      <c r="A34" s="33" t="s">
        <v>41</v>
      </c>
      <c r="B34" s="34"/>
      <c r="C34" s="10"/>
      <c r="D34" s="10"/>
      <c r="E34" s="35"/>
      <c r="F34" s="35"/>
      <c r="G34" s="10"/>
      <c r="H34" s="35"/>
      <c r="I34" s="37"/>
    </row>
    <row r="35" spans="1:9" ht="22.5" customHeight="1">
      <c r="A35" s="14">
        <v>1</v>
      </c>
      <c r="B35" s="39" t="s">
        <v>37</v>
      </c>
      <c r="C35" s="54">
        <v>8.3</v>
      </c>
      <c r="D35" s="12" t="s">
        <v>15</v>
      </c>
      <c r="E35" s="11">
        <v>90</v>
      </c>
      <c r="F35" s="14">
        <f>SUM(C35*E35)</f>
        <v>747.0000000000001</v>
      </c>
      <c r="G35" s="11">
        <v>25</v>
      </c>
      <c r="H35" s="12">
        <f>C35*G35</f>
        <v>207.50000000000003</v>
      </c>
      <c r="I35" s="38" t="s">
        <v>38</v>
      </c>
    </row>
    <row r="36" spans="1:9" ht="22.5" customHeight="1">
      <c r="A36" s="14">
        <v>2</v>
      </c>
      <c r="B36" s="39" t="s">
        <v>39</v>
      </c>
      <c r="C36" s="12">
        <v>1</v>
      </c>
      <c r="D36" s="12" t="s">
        <v>34</v>
      </c>
      <c r="E36" s="12">
        <v>0</v>
      </c>
      <c r="F36" s="50">
        <f>SUM(C36*E36)</f>
        <v>0</v>
      </c>
      <c r="G36" s="12">
        <v>50</v>
      </c>
      <c r="H36" s="51">
        <f>C36*G36</f>
        <v>50</v>
      </c>
      <c r="I36" s="38" t="s">
        <v>9</v>
      </c>
    </row>
    <row r="37" spans="1:9" ht="22.5" customHeight="1">
      <c r="A37" s="14">
        <v>3</v>
      </c>
      <c r="B37" s="46" t="s">
        <v>29</v>
      </c>
      <c r="C37" s="12">
        <v>1</v>
      </c>
      <c r="D37" s="12" t="s">
        <v>30</v>
      </c>
      <c r="E37" s="12">
        <v>180</v>
      </c>
      <c r="F37" s="12">
        <f>C37*E37</f>
        <v>180</v>
      </c>
      <c r="G37" s="12">
        <v>220</v>
      </c>
      <c r="H37" s="12">
        <f>G37*C37</f>
        <v>220</v>
      </c>
      <c r="I37" s="22" t="s">
        <v>31</v>
      </c>
    </row>
    <row r="38" spans="1:9" ht="27.75" customHeight="1">
      <c r="A38" s="14">
        <v>4</v>
      </c>
      <c r="B38" s="45" t="s">
        <v>14</v>
      </c>
      <c r="C38" s="53">
        <v>24.1</v>
      </c>
      <c r="D38" s="12" t="s">
        <v>15</v>
      </c>
      <c r="E38" s="11">
        <v>10.5</v>
      </c>
      <c r="F38" s="12">
        <f>C38*E38</f>
        <v>253.05</v>
      </c>
      <c r="G38" s="11">
        <v>12</v>
      </c>
      <c r="H38" s="49">
        <f>G38*C38</f>
        <v>289.20000000000005</v>
      </c>
      <c r="I38" s="13" t="s">
        <v>16</v>
      </c>
    </row>
    <row r="39" spans="1:9" ht="25.5" customHeight="1">
      <c r="A39" s="14">
        <v>5</v>
      </c>
      <c r="B39" s="45" t="s">
        <v>42</v>
      </c>
      <c r="C39" s="12">
        <v>1</v>
      </c>
      <c r="D39" s="12" t="s">
        <v>34</v>
      </c>
      <c r="E39" s="11">
        <v>0</v>
      </c>
      <c r="F39" s="12">
        <f>C39*E39</f>
        <v>0</v>
      </c>
      <c r="G39" s="11">
        <v>250</v>
      </c>
      <c r="H39" s="49">
        <f>G39*C39</f>
        <v>250</v>
      </c>
      <c r="I39" s="13" t="s">
        <v>9</v>
      </c>
    </row>
    <row r="40" spans="1:9" ht="49.5" customHeight="1">
      <c r="A40" s="14">
        <v>6</v>
      </c>
      <c r="B40" s="45" t="s">
        <v>43</v>
      </c>
      <c r="C40" s="12">
        <v>10</v>
      </c>
      <c r="D40" s="12" t="s">
        <v>15</v>
      </c>
      <c r="E40" s="12">
        <v>10.5</v>
      </c>
      <c r="F40" s="50">
        <f>SUM(C40*E40)</f>
        <v>105</v>
      </c>
      <c r="G40" s="12">
        <v>25</v>
      </c>
      <c r="H40" s="51">
        <f>C40*G40</f>
        <v>250</v>
      </c>
      <c r="I40" s="13" t="s">
        <v>44</v>
      </c>
    </row>
    <row r="41" spans="1:9" ht="27.75" customHeight="1">
      <c r="A41" s="14">
        <v>7</v>
      </c>
      <c r="B41" s="57" t="s">
        <v>45</v>
      </c>
      <c r="C41" s="12">
        <v>10</v>
      </c>
      <c r="D41" s="12" t="s">
        <v>15</v>
      </c>
      <c r="E41" s="11">
        <v>5</v>
      </c>
      <c r="F41" s="49">
        <f>C41*E41</f>
        <v>50</v>
      </c>
      <c r="G41" s="11">
        <v>8</v>
      </c>
      <c r="H41" s="49">
        <f>G41*C41</f>
        <v>80</v>
      </c>
      <c r="I41" s="22" t="s">
        <v>46</v>
      </c>
    </row>
    <row r="42" spans="1:9" ht="27" customHeight="1">
      <c r="A42" s="14">
        <v>8</v>
      </c>
      <c r="B42" s="57" t="s">
        <v>47</v>
      </c>
      <c r="C42" s="12">
        <v>1</v>
      </c>
      <c r="D42" s="12" t="s">
        <v>34</v>
      </c>
      <c r="E42" s="11">
        <v>80</v>
      </c>
      <c r="F42" s="56">
        <f>C42*E42</f>
        <v>80</v>
      </c>
      <c r="G42" s="11">
        <v>300</v>
      </c>
      <c r="H42" s="56">
        <f>G42*C42</f>
        <v>300</v>
      </c>
      <c r="I42" s="22" t="s">
        <v>48</v>
      </c>
    </row>
    <row r="43" spans="1:9" ht="22.5" customHeight="1">
      <c r="A43" s="40"/>
      <c r="B43" s="11" t="s">
        <v>49</v>
      </c>
      <c r="C43" s="11"/>
      <c r="D43" s="12"/>
      <c r="E43" s="11"/>
      <c r="F43" s="18">
        <f>SUM(F8:F42)</f>
        <v>6694.2</v>
      </c>
      <c r="G43" s="11"/>
      <c r="H43" s="52">
        <f>SUM(H8:H42)</f>
        <v>7027.9</v>
      </c>
      <c r="I43" s="13"/>
    </row>
    <row r="44" spans="1:9" ht="22.5" customHeight="1">
      <c r="A44" s="16" t="s">
        <v>50</v>
      </c>
      <c r="B44" s="17"/>
      <c r="C44" s="18"/>
      <c r="D44" s="18"/>
      <c r="E44" s="19"/>
      <c r="F44" s="19"/>
      <c r="G44" s="18"/>
      <c r="H44" s="19"/>
      <c r="I44" s="20"/>
    </row>
    <row r="45" spans="1:9" ht="22.5" customHeight="1">
      <c r="A45" s="14">
        <v>1</v>
      </c>
      <c r="B45" s="15" t="s">
        <v>51</v>
      </c>
      <c r="C45" s="14">
        <v>1</v>
      </c>
      <c r="D45" s="14" t="s">
        <v>34</v>
      </c>
      <c r="E45" s="14">
        <v>0</v>
      </c>
      <c r="F45" s="12">
        <f>E45*C45</f>
        <v>0</v>
      </c>
      <c r="G45" s="14">
        <v>450</v>
      </c>
      <c r="H45" s="12">
        <f>G45*C45</f>
        <v>450</v>
      </c>
      <c r="I45" s="36" t="s">
        <v>52</v>
      </c>
    </row>
    <row r="46" spans="1:9" ht="22.5" customHeight="1">
      <c r="A46" s="14">
        <v>2</v>
      </c>
      <c r="B46" s="15" t="s">
        <v>53</v>
      </c>
      <c r="C46" s="14">
        <v>1</v>
      </c>
      <c r="D46" s="14" t="s">
        <v>34</v>
      </c>
      <c r="E46" s="14">
        <v>0</v>
      </c>
      <c r="F46" s="12">
        <f>E46*C46</f>
        <v>0</v>
      </c>
      <c r="G46" s="14">
        <v>500</v>
      </c>
      <c r="H46" s="12">
        <f>G46*C46</f>
        <v>500</v>
      </c>
      <c r="I46" s="24" t="s">
        <v>54</v>
      </c>
    </row>
    <row r="47" spans="1:9" ht="22.5" customHeight="1">
      <c r="A47" s="14">
        <v>3</v>
      </c>
      <c r="B47" s="15" t="s">
        <v>55</v>
      </c>
      <c r="C47" s="14">
        <v>1</v>
      </c>
      <c r="D47" s="14" t="s">
        <v>34</v>
      </c>
      <c r="E47" s="14">
        <v>0</v>
      </c>
      <c r="F47" s="12">
        <v>0</v>
      </c>
      <c r="G47" s="14">
        <v>120</v>
      </c>
      <c r="H47" s="12">
        <v>120</v>
      </c>
      <c r="I47" s="24" t="s">
        <v>56</v>
      </c>
    </row>
    <row r="48" spans="1:9" ht="22.5" customHeight="1">
      <c r="A48" s="23" t="s">
        <v>57</v>
      </c>
      <c r="B48" s="27" t="s">
        <v>58</v>
      </c>
      <c r="C48" s="71" t="s">
        <v>59</v>
      </c>
      <c r="D48" s="72"/>
      <c r="E48" s="73"/>
      <c r="F48" s="59">
        <f>SUM(F43+H43)*0.08</f>
        <v>1097.7679999999998</v>
      </c>
      <c r="G48" s="74"/>
      <c r="H48" s="75"/>
      <c r="I48" s="25"/>
    </row>
    <row r="49" spans="1:9" ht="22.5" customHeight="1">
      <c r="A49" s="23" t="s">
        <v>60</v>
      </c>
      <c r="B49" s="27" t="s">
        <v>61</v>
      </c>
      <c r="C49" s="71" t="s">
        <v>62</v>
      </c>
      <c r="D49" s="72"/>
      <c r="E49" s="73"/>
      <c r="F49" s="59">
        <f>SUM(F43+H43)*0.17</f>
        <v>2332.757</v>
      </c>
      <c r="G49" s="74"/>
      <c r="H49" s="75"/>
      <c r="I49" s="15" t="s">
        <v>63</v>
      </c>
    </row>
    <row r="50" spans="1:9" ht="22.5" customHeight="1">
      <c r="A50" s="26"/>
      <c r="B50" s="27"/>
      <c r="C50" s="65" t="s">
        <v>64</v>
      </c>
      <c r="D50" s="66"/>
      <c r="E50" s="67"/>
      <c r="F50" s="68">
        <f>F43+H43+H45+H46+H47+F48+F49</f>
        <v>18222.625</v>
      </c>
      <c r="G50" s="69"/>
      <c r="H50" s="70"/>
      <c r="I50" s="22" t="s">
        <v>65</v>
      </c>
    </row>
    <row r="51" spans="1:9" ht="14.25">
      <c r="A51" s="28" t="s">
        <v>66</v>
      </c>
      <c r="B51" s="29"/>
      <c r="C51" s="28"/>
      <c r="D51" s="28"/>
      <c r="E51" s="21"/>
      <c r="F51" s="21"/>
      <c r="G51" s="30"/>
      <c r="H51" s="21"/>
      <c r="I51" s="8" t="s">
        <v>67</v>
      </c>
    </row>
    <row r="52" spans="1:9" ht="14.25">
      <c r="A52" s="31" t="s">
        <v>68</v>
      </c>
      <c r="B52" s="64" t="s">
        <v>69</v>
      </c>
      <c r="C52" s="29"/>
      <c r="D52" s="29"/>
      <c r="E52" s="29"/>
      <c r="F52" s="29"/>
      <c r="G52" s="29"/>
      <c r="H52" s="29"/>
      <c r="I52" s="29"/>
    </row>
    <row r="53" spans="1:9" ht="14.25">
      <c r="A53" s="31" t="s">
        <v>68</v>
      </c>
      <c r="B53" s="29" t="s">
        <v>70</v>
      </c>
      <c r="C53" s="29"/>
      <c r="D53" s="29"/>
      <c r="E53" s="29"/>
      <c r="F53" s="29"/>
      <c r="G53" s="29"/>
      <c r="H53" s="29"/>
      <c r="I53" s="29"/>
    </row>
    <row r="54" spans="1:9" ht="14.25">
      <c r="A54" s="31" t="s">
        <v>68</v>
      </c>
      <c r="B54" s="29" t="s">
        <v>71</v>
      </c>
      <c r="C54" s="29"/>
      <c r="D54" s="29"/>
      <c r="E54" s="29"/>
      <c r="F54" s="29"/>
      <c r="G54" s="29"/>
      <c r="H54" s="29"/>
      <c r="I54" s="29"/>
    </row>
    <row r="55" spans="1:9" ht="14.25">
      <c r="A55" s="32" t="s">
        <v>68</v>
      </c>
      <c r="B55" s="76" t="s">
        <v>72</v>
      </c>
      <c r="C55" s="76"/>
      <c r="D55" s="76"/>
      <c r="E55" s="76"/>
      <c r="F55" s="76"/>
      <c r="G55" s="76"/>
      <c r="H55" s="76"/>
      <c r="I55" s="76"/>
    </row>
    <row r="56" spans="1:9" ht="14.25">
      <c r="A56" s="32" t="s">
        <v>68</v>
      </c>
      <c r="B56" s="76" t="s">
        <v>73</v>
      </c>
      <c r="C56" s="76"/>
      <c r="D56" s="76"/>
      <c r="E56" s="76"/>
      <c r="F56" s="76"/>
      <c r="G56" s="76"/>
      <c r="H56" s="76"/>
      <c r="I56" s="76"/>
    </row>
    <row r="58" spans="2:9" ht="14.25">
      <c r="B58" s="1" t="s">
        <v>74</v>
      </c>
      <c r="I58" s="2" t="s">
        <v>75</v>
      </c>
    </row>
    <row r="59" ht="14.25">
      <c r="B59" s="1"/>
    </row>
    <row r="60" spans="2:9" ht="14.25">
      <c r="B60" s="1" t="s">
        <v>76</v>
      </c>
      <c r="I60" s="2" t="s">
        <v>77</v>
      </c>
    </row>
    <row r="63" ht="14.25">
      <c r="E63" s="48"/>
    </row>
  </sheetData>
  <mergeCells count="24">
    <mergeCell ref="A1:I1"/>
    <mergeCell ref="B2:I2"/>
    <mergeCell ref="A3:I3"/>
    <mergeCell ref="A4:I4"/>
    <mergeCell ref="E5:F5"/>
    <mergeCell ref="G5:H5"/>
    <mergeCell ref="C48:E48"/>
    <mergeCell ref="F48:H48"/>
    <mergeCell ref="C49:E49"/>
    <mergeCell ref="F49:H49"/>
    <mergeCell ref="C50:E50"/>
    <mergeCell ref="F50:H50"/>
    <mergeCell ref="B52:I52"/>
    <mergeCell ref="B53:I53"/>
    <mergeCell ref="B54:I54"/>
    <mergeCell ref="B55:I55"/>
    <mergeCell ref="B56:I56"/>
    <mergeCell ref="B58:C58"/>
    <mergeCell ref="B60:D60"/>
    <mergeCell ref="A5:A6"/>
    <mergeCell ref="B5:B6"/>
    <mergeCell ref="C5:C6"/>
    <mergeCell ref="D5:D6"/>
    <mergeCell ref="I5:I6"/>
  </mergeCells>
  <printOptions/>
  <pageMargins left="0.7479166666666667" right="0.7479166666666667" top="0.9840277777777777" bottom="0.9840277777777777" header="0.5118055555555555" footer="0.5118055555555555"/>
  <pageSetup horizontalDpi="360" verticalDpi="360" orientation="portrait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2011-05-15T02:08:54Z</cp:lastPrinted>
  <dcterms:created xsi:type="dcterms:W3CDTF">2006-09-24T05:52:42Z</dcterms:created>
  <dcterms:modified xsi:type="dcterms:W3CDTF">2011-06-13T06:23:37Z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