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80" activeTab="0"/>
  </bookViews>
  <sheets>
    <sheet name="方案" sheetId="1" r:id="rId1"/>
  </sheets>
  <definedNames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<sst xmlns="http://schemas.openxmlformats.org/spreadsheetml/2006/main" count="311" uniqueCount="130">
  <si>
    <t>北京齐家盛装饰装潢有限公司工程报价单</t>
  </si>
  <si>
    <t>京城唯一透明化报价，核算成本才是硬道理</t>
  </si>
  <si>
    <t>工程地址：栖美园</t>
  </si>
  <si>
    <t>业主：王先生        电话：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</si>
  <si>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</si>
  <si>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</si>
  <si>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</si>
  <si>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</si>
  <si>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</si>
  <si>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</si>
  <si>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</si>
  <si>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</si>
  <si>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</si>
  <si>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一、餐厅、门厅</t>
  </si>
  <si>
    <t>顶面刷漆</t>
  </si>
  <si>
    <t>㎡</t>
  </si>
  <si>
    <t>批刮美巢易呱平腻子二至三遍，打磨平整。刷多乐士金装五合一底漆一遍，面漆两遍。(不含特殊处理 )</t>
  </si>
  <si>
    <t>墙面刷漆</t>
  </si>
  <si>
    <t>铲墙皮</t>
  </si>
  <si>
    <t>铲除原墙面漆（沙灰及防水腻子墙面另加2元）</t>
  </si>
  <si>
    <t>包进户门套</t>
  </si>
  <si>
    <t>m</t>
  </si>
  <si>
    <t>实木复合型材</t>
  </si>
  <si>
    <t>双包门套</t>
  </si>
  <si>
    <t>吊顶（餐厅）</t>
  </si>
  <si>
    <t>项</t>
  </si>
  <si>
    <t>轻钢龙骨、龙牌石膏板，石膏板拼接处留缝3-11mm,快粘粉或石膏粉填充，牛皮纸或绷带粘缝处理.自攻钉刷防锈漆（面积含材料损耗）。</t>
  </si>
  <si>
    <t>铺地砖</t>
  </si>
  <si>
    <t>钻牌32.5硅酸盐水泥、中砂水泥沙浆铺贴。
 规格≥200mm地砖，水泥砂浆厚度≤40mm，不含找平、拉毛、及地面处理
(不含主材、勾缝剂)</t>
  </si>
  <si>
    <t>贴踢脚线</t>
  </si>
  <si>
    <t>钻牌32.5硅酸盐水泥、中砂水泥沙浆铺贴。
不含找平、拉毛、及地面处理
((不含主材、勾缝剂))</t>
  </si>
  <si>
    <t>拆门套</t>
  </si>
  <si>
    <t>个</t>
  </si>
  <si>
    <t>拆衣柜</t>
  </si>
  <si>
    <t>拆木地板及踢脚</t>
  </si>
  <si>
    <t>二、客厅</t>
  </si>
  <si>
    <t>电视墙刮腻子</t>
  </si>
  <si>
    <t>批刮美巢易呱平腻子二至三遍，打磨平整。(不含特殊处理 )</t>
  </si>
  <si>
    <t>电视墙壁纸</t>
  </si>
  <si>
    <t>国产壁纸</t>
  </si>
  <si>
    <t>双包哑口套</t>
  </si>
  <si>
    <t>石膏线</t>
  </si>
  <si>
    <t>东港牌石膏线，快粘粉粘贴（宽度在10公分以内、普通型）</t>
  </si>
  <si>
    <t>拆哑口门套</t>
  </si>
  <si>
    <t>铲地砖</t>
  </si>
  <si>
    <t>三、阳台</t>
  </si>
  <si>
    <t>铲墙皮（顶面）</t>
  </si>
  <si>
    <t>铲墙皮（墙面）</t>
  </si>
  <si>
    <t>铲除原墙水泥层（沙灰及防水腻子墙面另加2元）</t>
  </si>
  <si>
    <t>贴墙砖</t>
  </si>
  <si>
    <t>墙面拉毛</t>
  </si>
  <si>
    <t>钻牌32.5硅酸盐水泥、中砂水泥沙浆拉毛。</t>
  </si>
  <si>
    <t>壁柜</t>
  </si>
  <si>
    <t>E1级露水河三聚氰胺板（按展开面积计算）规格1.34m*0.4m*2.59m。</t>
  </si>
  <si>
    <t>拆护栏</t>
  </si>
  <si>
    <t>四、主卧</t>
  </si>
  <si>
    <t>床头背景墙刮腻子</t>
  </si>
  <si>
    <t>床头背景墙壁纸</t>
  </si>
  <si>
    <t>门</t>
  </si>
  <si>
    <t>樘</t>
  </si>
  <si>
    <t>实木复合型材，不含五金。</t>
  </si>
  <si>
    <t>过门石</t>
  </si>
  <si>
    <t>块</t>
  </si>
  <si>
    <t>丰镇黑大理石（宽20公分内），含加工、安装。</t>
  </si>
  <si>
    <t>水泥砂浆找平</t>
  </si>
  <si>
    <t>原地面清理，刷界面剂，钻牌32.5普通硅酸盐水泥，中砂水泥砂浆找平。找平厚度≤40mm，超过此厚度费用另计。</t>
  </si>
  <si>
    <t>拆门</t>
  </si>
  <si>
    <t>拆地板及踢脚</t>
  </si>
  <si>
    <t>衣柜（不含柜门）</t>
  </si>
  <si>
    <t>E1级露水河三聚氰胺板（按展开面积计算）。规格2m*0.6m*2.59m。</t>
  </si>
  <si>
    <t>铝镁合金推拉门</t>
  </si>
  <si>
    <t>铝镁合金（含普通玻璃、五金）</t>
  </si>
  <si>
    <t>五、儿童房</t>
  </si>
  <si>
    <t>铺木地板</t>
  </si>
  <si>
    <t>封门洞</t>
  </si>
  <si>
    <t>轻体砖砌墙，双面抹灰。</t>
  </si>
  <si>
    <t>打门洞</t>
  </si>
  <si>
    <t>六、卫生间</t>
  </si>
  <si>
    <t>吊顶</t>
  </si>
  <si>
    <r>
      <t>轻钢龙骨做骨架,外封塑钢板.</t>
    </r>
    <r>
      <rPr>
        <sz val="10"/>
        <color indexed="8"/>
        <rFont val="宋体"/>
        <family val="7"/>
      </rPr>
      <t>（面积含材料损耗）</t>
    </r>
  </si>
  <si>
    <t>地面防水</t>
  </si>
  <si>
    <r>
      <t>雨虹防水涂料</t>
    </r>
    <r>
      <rPr>
        <sz val="10"/>
        <color indexed="8"/>
        <rFont val="宋体"/>
        <family val="7"/>
      </rPr>
      <t>。</t>
    </r>
  </si>
  <si>
    <t>墙面防水</t>
  </si>
  <si>
    <r>
      <t>雨虹防水涂料、墙面高300mm</t>
    </r>
    <r>
      <rPr>
        <sz val="10"/>
        <color indexed="8"/>
        <rFont val="宋体"/>
        <family val="7"/>
      </rPr>
      <t>。</t>
    </r>
  </si>
  <si>
    <t>墙地砖拆除</t>
  </si>
  <si>
    <t>1、拆除原墙/地面瓷砖2、此价格仅供铲除，其修复与装饰，价格另计3、此为基础报价，视拆除难易程度定价（不含墙面平整处理）</t>
  </si>
  <si>
    <t>拆吊顶</t>
  </si>
  <si>
    <t>拆洗手池</t>
  </si>
  <si>
    <t>拆马桶</t>
  </si>
  <si>
    <t>拆热水器</t>
  </si>
  <si>
    <t>移门洞（拆）</t>
  </si>
  <si>
    <t>移门洞（砌）</t>
  </si>
  <si>
    <t>七、厨房及阳台</t>
  </si>
  <si>
    <t>拆橱柜</t>
  </si>
  <si>
    <t>开门洞</t>
  </si>
  <si>
    <t>处</t>
  </si>
  <si>
    <t>铲墙皮（阳台墙面）</t>
  </si>
  <si>
    <t>E1级露水河三聚氰胺板（按展开面积计算）规格1.06m*0.4m*2.59m。</t>
  </si>
  <si>
    <t>推拉木门</t>
  </si>
  <si>
    <t>扇</t>
  </si>
  <si>
    <t>小计</t>
  </si>
  <si>
    <t>八、非利润代收费项目</t>
  </si>
  <si>
    <t>材料搬运费</t>
  </si>
  <si>
    <t>乙方所购材料分类给各工种搬运的费用</t>
  </si>
  <si>
    <t>垃圾清运费</t>
  </si>
  <si>
    <t>编织袋、人工费、(运至小区物业指定地点.)</t>
  </si>
  <si>
    <t>机械损耗费</t>
  </si>
  <si>
    <t>锯片、钻头、滚刷、机械磨损修理等</t>
  </si>
  <si>
    <t>九</t>
  </si>
  <si>
    <t>管理费</t>
  </si>
  <si>
    <t>小计*8%</t>
  </si>
  <si>
    <t>123*30*8%=295.2(含砖的管理费）</t>
  </si>
  <si>
    <t>十</t>
  </si>
  <si>
    <t>毛利润</t>
  </si>
  <si>
    <t>小计*17%</t>
  </si>
  <si>
    <t>直接化管理，是公司付出人力成本之后取得的费用</t>
  </si>
  <si>
    <t>总计</t>
  </si>
  <si>
    <t>此报价不含税金。</t>
  </si>
  <si>
    <t>注:</t>
  </si>
  <si>
    <t>预算员： 李嵩华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</si>
  <si>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</si>
  <si>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</si>
  <si>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</si>
  <si>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所有为客户代购的商品一律不加价.</t>
  </si>
  <si>
    <t>以上所有项目及数量按实际发生量为准.</t>
  </si>
  <si>
    <t>房间每增加一种颜色的墙漆，增加200元.</t>
  </si>
  <si>
    <t xml:space="preserve">               甲方：</t>
  </si>
  <si>
    <t xml:space="preserve">             乙方：</t>
  </si>
  <si>
    <t xml:space="preserve">          2011年 5  月   日</t>
  </si>
  <si>
    <t xml:space="preserve">        2011年 5  月   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</si>
</sst>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);[Red]\(0.00\)"/>
    <numFmt numFmtId="179" formatCode="0.0_ "/>
    <numFmt numFmtId="180" formatCode="0_ "/>
    <numFmt numFmtId="181" formatCode="0.00_ "/>
  </numFmts>
  <fonts count="33">
    <font>
      <sz val="12"/>
      <name val="宋体"/>
      <family val="7"/>
    </font>
    <font>
      <sz val="10"/>
      <color indexed="8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2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u val="single"/>
      <sz val="12"/>
      <color indexed="36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0"/>
      <color indexed="9"/>
      <name val="宋体"/>
      <family val="7"/>
    </font>
    <font>
      <b/>
      <sz val="14"/>
      <name val="宋体"/>
      <family val="7"/>
    </font>
    <font>
      <sz val="14"/>
      <name val="宋体"/>
      <family val="7"/>
    </font>
    <font>
      <b/>
      <sz val="18"/>
      <name val="宋体"/>
      <family val="7"/>
    </font>
    <font>
      <b/>
      <sz val="12"/>
      <name val="宋体"/>
      <family val="7"/>
    </font>
    <font>
      <sz val="10"/>
      <name val="宋体"/>
      <family val="7"/>
    </font>
    <font>
      <b/>
      <sz val="10"/>
      <name val="宋体"/>
      <family val="7"/>
    </font>
    <font>
      <sz val="10"/>
      <color indexed="10"/>
      <name val="宋体"/>
      <family val="7"/>
    </font>
    <font>
      <sz val="9"/>
      <color indexed="14"/>
      <name val="宋体"/>
      <family val="7"/>
    </font>
    <font>
      <sz val="12"/>
      <color indexed="14"/>
      <name val="宋体"/>
      <family val="7"/>
    </font>
    <font>
      <sz val="9"/>
      <color indexed="8"/>
      <name val="宋体"/>
      <family val="7"/>
    </font>
    <font>
      <b/>
      <sz val="11"/>
      <name val="宋体"/>
      <family val="7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4" fillId="7" borderId="0" applyNumberFormat="0" applyBorder="0" applyAlignment="0" applyProtection="0"/>
    <xf numFmtId="0" fontId="2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2" applyNumberFormat="0" applyFill="0" applyAlignment="0" applyProtection="0"/>
    <xf numFmtId="0" fontId="2" fillId="4" borderId="0" applyNumberFormat="0" applyBorder="0" applyAlignment="0" applyProtection="0"/>
    <xf numFmtId="0" fontId="4" fillId="10" borderId="0" applyNumberFormat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4" fillId="15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0" fillId="18" borderId="7" applyNumberForma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0" borderId="9" applyNumberForma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4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18" borderId="1" applyNumberFormat="0" applyAlignment="0" applyProtection="0"/>
    <xf numFmtId="0" fontId="20" fillId="5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24" fillId="24" borderId="0" xfId="0" applyFont="1" applyFill="1" applyAlignment="1">
      <alignment horizontal="center" vertical="center"/>
    </xf>
    <xf numFmtId="0" fontId="25" fillId="18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/>
    </xf>
    <xf numFmtId="0" fontId="27" fillId="18" borderId="11" xfId="0" applyFont="1" applyFill="1" applyBorder="1" applyAlignment="1">
      <alignment vertical="center"/>
    </xf>
    <xf numFmtId="0" fontId="27" fillId="18" borderId="12" xfId="0" applyFont="1" applyFill="1" applyBorder="1" applyAlignment="1">
      <alignment horizontal="left" vertical="center"/>
    </xf>
    <xf numFmtId="0" fontId="27" fillId="18" borderId="12" xfId="0" applyFont="1" applyFill="1" applyBorder="1" applyAlignment="1">
      <alignment horizontal="center" vertical="center"/>
    </xf>
    <xf numFmtId="0" fontId="27" fillId="18" borderId="12" xfId="0" applyFont="1" applyFill="1" applyBorder="1" applyAlignment="1">
      <alignment vertical="center"/>
    </xf>
    <xf numFmtId="0" fontId="27" fillId="18" borderId="13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178" fontId="26" fillId="24" borderId="10" xfId="0" applyNumberFormat="1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27" fillId="18" borderId="14" xfId="0" applyFont="1" applyFill="1" applyBorder="1" applyAlignment="1">
      <alignment vertical="center"/>
    </xf>
    <xf numFmtId="0" fontId="27" fillId="18" borderId="0" xfId="0" applyFont="1" applyFill="1" applyBorder="1" applyAlignment="1">
      <alignment horizontal="left" vertical="center"/>
    </xf>
    <xf numFmtId="0" fontId="25" fillId="18" borderId="0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left" vertical="center"/>
    </xf>
    <xf numFmtId="0" fontId="25" fillId="18" borderId="16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 wrapText="1"/>
    </xf>
    <xf numFmtId="0" fontId="29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 wrapText="1"/>
    </xf>
    <xf numFmtId="0" fontId="30" fillId="24" borderId="0" xfId="0" applyFont="1" applyFill="1" applyAlignment="1">
      <alignment vertical="center"/>
    </xf>
    <xf numFmtId="0" fontId="26" fillId="0" borderId="13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1" fillId="24" borderId="0" xfId="0" applyFont="1" applyFill="1" applyAlignment="1">
      <alignment vertical="center"/>
    </xf>
    <xf numFmtId="179" fontId="26" fillId="0" borderId="10" xfId="0" applyNumberFormat="1" applyFont="1" applyFill="1" applyBorder="1" applyAlignment="1">
      <alignment horizontal="center" vertical="center"/>
    </xf>
    <xf numFmtId="179" fontId="26" fillId="24" borderId="10" xfId="0" applyNumberFormat="1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26" fillId="24" borderId="0" xfId="0" applyFont="1" applyFill="1" applyAlignment="1">
      <alignment vertical="center"/>
    </xf>
    <xf numFmtId="179" fontId="27" fillId="18" borderId="12" xfId="0" applyNumberFormat="1" applyFont="1" applyFill="1" applyBorder="1" applyAlignment="1">
      <alignment vertical="center"/>
    </xf>
    <xf numFmtId="179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79" fontId="26" fillId="0" borderId="10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/>
    </xf>
    <xf numFmtId="0" fontId="32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9" fontId="25" fillId="24" borderId="11" xfId="0" applyNumberFormat="1" applyFont="1" applyFill="1" applyBorder="1" applyAlignment="1">
      <alignment horizontal="center" vertical="center"/>
    </xf>
    <xf numFmtId="9" fontId="25" fillId="24" borderId="12" xfId="0" applyNumberFormat="1" applyFont="1" applyFill="1" applyBorder="1" applyAlignment="1">
      <alignment horizontal="center" vertical="center"/>
    </xf>
    <xf numFmtId="9" fontId="25" fillId="24" borderId="13" xfId="0" applyNumberFormat="1" applyFont="1" applyFill="1" applyBorder="1" applyAlignment="1">
      <alignment horizontal="center" vertical="center"/>
    </xf>
    <xf numFmtId="178" fontId="27" fillId="25" borderId="11" xfId="0" applyNumberFormat="1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9" fontId="26" fillId="24" borderId="11" xfId="0" applyNumberFormat="1" applyFont="1" applyFill="1" applyBorder="1" applyAlignment="1">
      <alignment horizontal="center" vertical="center"/>
    </xf>
    <xf numFmtId="9" fontId="26" fillId="24" borderId="12" xfId="0" applyNumberFormat="1" applyFont="1" applyFill="1" applyBorder="1" applyAlignment="1">
      <alignment horizontal="center" vertical="center"/>
    </xf>
    <xf numFmtId="9" fontId="26" fillId="24" borderId="13" xfId="0" applyNumberFormat="1" applyFont="1" applyFill="1" applyBorder="1" applyAlignment="1">
      <alignment horizontal="center" vertical="center"/>
    </xf>
    <xf numFmtId="181" fontId="27" fillId="24" borderId="11" xfId="0" applyNumberFormat="1" applyFont="1" applyFill="1" applyBorder="1" applyAlignment="1">
      <alignment horizontal="center" vertical="center"/>
    </xf>
    <xf numFmtId="181" fontId="27" fillId="24" borderId="12" xfId="0" applyNumberFormat="1" applyFont="1" applyFill="1" applyBorder="1" applyAlignment="1">
      <alignment horizontal="center" vertical="center"/>
    </xf>
    <xf numFmtId="181" fontId="27" fillId="24" borderId="13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5" fillId="24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差" xfId="50"/>
    <cellStyle name="40% - 强调文字颜色 3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标题" xfId="59"/>
    <cellStyle name="Currency [0]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A95">
      <selection activeCell="I115" sqref="I115"/>
    </sheetView>
  </sheetViews>
  <sheetFormatPr defaultColWidth="9.00390625" defaultRowHeight="14.25"/>
  <cols>
    <col min="1" max="1" width="4.875" style="1" customWidth="1"/>
    <col min="2" max="2" width="11.50390625" style="2" customWidth="1"/>
    <col min="3" max="3" width="7.75390625" style="1" customWidth="1"/>
    <col min="4" max="4" width="4.75390625" style="1" customWidth="1"/>
    <col min="5" max="5" width="4.50390625" style="3" customWidth="1"/>
    <col min="6" max="6" width="8.00390625" style="3" customWidth="1"/>
    <col min="7" max="7" width="5.625" style="4" customWidth="1"/>
    <col min="8" max="8" width="9.00390625" style="3" bestFit="1" customWidth="1"/>
    <col min="9" max="9" width="44.125" style="2" customWidth="1"/>
    <col min="10" max="16384" width="9.00390625" style="5" bestFit="1" customWidth="1"/>
  </cols>
  <sheetData>
    <row r="1" spans="1:9" ht="34.5" customHeight="1">
      <c r="A1" s="10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7.75" customHeight="1">
      <c r="A2" s="10"/>
      <c r="B2" s="64" t="s">
        <v>1</v>
      </c>
      <c r="C2" s="65"/>
      <c r="D2" s="65"/>
      <c r="E2" s="65"/>
      <c r="F2" s="65"/>
      <c r="G2" s="65"/>
      <c r="H2" s="65"/>
      <c r="I2" s="65"/>
    </row>
    <row r="3" spans="1:9" s="6" customFormat="1" ht="18.75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</row>
    <row r="4" spans="1:9" s="6" customFormat="1" ht="20.2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</row>
    <row r="5" spans="1:9" s="7" customFormat="1" ht="19.5" customHeight="1">
      <c r="A5" s="83" t="s">
        <v>4</v>
      </c>
      <c r="B5" s="66" t="s">
        <v>5</v>
      </c>
      <c r="C5" s="66" t="s">
        <v>6</v>
      </c>
      <c r="D5" s="66" t="s">
        <v>7</v>
      </c>
      <c r="E5" s="43" t="s">
        <v>8</v>
      </c>
      <c r="F5" s="43"/>
      <c r="G5" s="43" t="s">
        <v>9</v>
      </c>
      <c r="H5" s="43"/>
      <c r="I5" s="66" t="s">
        <v>10</v>
      </c>
    </row>
    <row r="6" spans="1:9" ht="18.75" customHeight="1">
      <c r="A6" s="83"/>
      <c r="B6" s="66"/>
      <c r="C6" s="66"/>
      <c r="D6" s="66"/>
      <c r="E6" s="43" t="s">
        <v>11</v>
      </c>
      <c r="F6" s="43" t="s">
        <v>12</v>
      </c>
      <c r="G6" s="43" t="s">
        <v>11</v>
      </c>
      <c r="H6" s="43" t="s">
        <v>12</v>
      </c>
      <c r="I6" s="66"/>
    </row>
    <row r="7" spans="1:9" ht="19.5" customHeight="1">
      <c r="A7" s="35" t="s">
        <v>13</v>
      </c>
      <c r="B7" s="36"/>
      <c r="C7" s="11"/>
      <c r="D7" s="11"/>
      <c r="E7" s="37"/>
      <c r="F7" s="37"/>
      <c r="G7" s="11"/>
      <c r="H7" s="37"/>
      <c r="I7" s="39"/>
    </row>
    <row r="8" spans="1:9" ht="30" customHeight="1">
      <c r="A8" s="15">
        <v>1</v>
      </c>
      <c r="B8" s="49" t="s">
        <v>14</v>
      </c>
      <c r="C8" s="58">
        <v>13.5</v>
      </c>
      <c r="D8" s="13" t="s">
        <v>15</v>
      </c>
      <c r="E8" s="12">
        <v>13</v>
      </c>
      <c r="F8" s="13">
        <f>C8*E8</f>
        <v>175.5</v>
      </c>
      <c r="G8" s="12">
        <v>12</v>
      </c>
      <c r="H8" s="52">
        <f>G8*C8</f>
        <v>162</v>
      </c>
      <c r="I8" s="14" t="s">
        <v>16</v>
      </c>
    </row>
    <row r="9" spans="1:9" ht="30" customHeight="1">
      <c r="A9" s="15">
        <v>2</v>
      </c>
      <c r="B9" s="49" t="s">
        <v>17</v>
      </c>
      <c r="C9" s="12">
        <v>46.8</v>
      </c>
      <c r="D9" s="13" t="s">
        <v>15</v>
      </c>
      <c r="E9" s="12">
        <v>13</v>
      </c>
      <c r="F9" s="13">
        <f>C9*E9</f>
        <v>608.4</v>
      </c>
      <c r="G9" s="12">
        <v>12</v>
      </c>
      <c r="H9" s="52">
        <f>G9*C9</f>
        <v>561.5999999999999</v>
      </c>
      <c r="I9" s="14" t="s">
        <v>16</v>
      </c>
    </row>
    <row r="10" spans="1:9" ht="21" customHeight="1">
      <c r="A10" s="15">
        <v>3</v>
      </c>
      <c r="B10" s="50" t="s">
        <v>18</v>
      </c>
      <c r="C10" s="61">
        <f>SUM(C8:C9)</f>
        <v>60.3</v>
      </c>
      <c r="D10" s="13" t="s">
        <v>15</v>
      </c>
      <c r="E10" s="12">
        <v>0</v>
      </c>
      <c r="F10" s="13">
        <f>C10*E10</f>
        <v>0</v>
      </c>
      <c r="G10" s="12">
        <v>3</v>
      </c>
      <c r="H10" s="13">
        <f>G10*C10</f>
        <v>180.89999999999998</v>
      </c>
      <c r="I10" s="24" t="s">
        <v>19</v>
      </c>
    </row>
    <row r="11" spans="1:16" s="47" customFormat="1" ht="20.25" customHeight="1">
      <c r="A11" s="15">
        <v>4</v>
      </c>
      <c r="B11" s="50" t="s">
        <v>20</v>
      </c>
      <c r="C11" s="12">
        <v>5</v>
      </c>
      <c r="D11" s="13" t="s">
        <v>21</v>
      </c>
      <c r="E11" s="12">
        <v>45</v>
      </c>
      <c r="F11" s="13">
        <f>C11*E11</f>
        <v>225</v>
      </c>
      <c r="G11" s="12">
        <v>45</v>
      </c>
      <c r="H11" s="13">
        <f>G11*C11</f>
        <v>225</v>
      </c>
      <c r="I11" s="24" t="s">
        <v>22</v>
      </c>
      <c r="J11" s="45"/>
      <c r="K11" s="46"/>
      <c r="L11" s="46"/>
      <c r="M11" s="46"/>
      <c r="N11" s="46"/>
      <c r="O11" s="46"/>
      <c r="P11" s="46"/>
    </row>
    <row r="12" spans="1:16" s="47" customFormat="1" ht="20.25" customHeight="1">
      <c r="A12" s="15">
        <v>5</v>
      </c>
      <c r="B12" s="50" t="s">
        <v>23</v>
      </c>
      <c r="C12" s="12">
        <v>5</v>
      </c>
      <c r="D12" s="13" t="s">
        <v>21</v>
      </c>
      <c r="E12" s="12">
        <v>50</v>
      </c>
      <c r="F12" s="13">
        <f>C12*E12</f>
        <v>250</v>
      </c>
      <c r="G12" s="12">
        <v>50</v>
      </c>
      <c r="H12" s="13">
        <f>G12*C12</f>
        <v>250</v>
      </c>
      <c r="I12" s="24" t="s">
        <v>22</v>
      </c>
      <c r="J12" s="45"/>
      <c r="K12" s="46"/>
      <c r="L12" s="46"/>
      <c r="M12" s="46"/>
      <c r="N12" s="46"/>
      <c r="O12" s="46"/>
      <c r="P12" s="46"/>
    </row>
    <row r="13" spans="1:16" s="47" customFormat="1" ht="40.5" customHeight="1">
      <c r="A13" s="15">
        <v>6</v>
      </c>
      <c r="B13" s="50" t="s">
        <v>24</v>
      </c>
      <c r="C13" s="12">
        <v>1</v>
      </c>
      <c r="D13" s="13" t="s">
        <v>25</v>
      </c>
      <c r="E13" s="13">
        <v>700</v>
      </c>
      <c r="F13" s="13">
        <f>C13*E13</f>
        <v>700</v>
      </c>
      <c r="G13" s="13">
        <v>800</v>
      </c>
      <c r="H13" s="13">
        <f>G13*C13</f>
        <v>800</v>
      </c>
      <c r="I13" s="14" t="s">
        <v>26</v>
      </c>
      <c r="J13" s="45"/>
      <c r="K13" s="46"/>
      <c r="L13" s="46"/>
      <c r="M13" s="46"/>
      <c r="N13" s="46"/>
      <c r="O13" s="46"/>
      <c r="P13" s="46"/>
    </row>
    <row r="14" spans="1:16" s="47" customFormat="1" ht="48" customHeight="1">
      <c r="A14" s="15">
        <v>7</v>
      </c>
      <c r="B14" s="16" t="s">
        <v>27</v>
      </c>
      <c r="C14" s="12">
        <v>13.5</v>
      </c>
      <c r="D14" s="13" t="s">
        <v>15</v>
      </c>
      <c r="E14" s="13">
        <v>10</v>
      </c>
      <c r="F14" s="15">
        <f>SUM(C14*E14)</f>
        <v>135</v>
      </c>
      <c r="G14" s="13">
        <v>25</v>
      </c>
      <c r="H14" s="13">
        <f>C14*G14</f>
        <v>337.5</v>
      </c>
      <c r="I14" s="14" t="s">
        <v>28</v>
      </c>
      <c r="J14" s="45"/>
      <c r="K14" s="46"/>
      <c r="L14" s="46"/>
      <c r="M14" s="46"/>
      <c r="N14" s="46"/>
      <c r="O14" s="46"/>
      <c r="P14" s="46"/>
    </row>
    <row r="15" spans="1:16" s="47" customFormat="1" ht="46.5" customHeight="1">
      <c r="A15" s="15">
        <v>8</v>
      </c>
      <c r="B15" s="16" t="s">
        <v>29</v>
      </c>
      <c r="C15" s="58">
        <v>18.2</v>
      </c>
      <c r="D15" s="13" t="s">
        <v>21</v>
      </c>
      <c r="E15" s="13">
        <v>2</v>
      </c>
      <c r="F15" s="53">
        <f>SUM(C15*E15)</f>
        <v>36.4</v>
      </c>
      <c r="G15" s="13">
        <v>8</v>
      </c>
      <c r="H15" s="54">
        <f>C15*G15</f>
        <v>145.6</v>
      </c>
      <c r="I15" s="14" t="s">
        <v>30</v>
      </c>
      <c r="J15" s="45"/>
      <c r="K15" s="46"/>
      <c r="L15" s="46"/>
      <c r="M15" s="46"/>
      <c r="N15" s="46"/>
      <c r="O15" s="46"/>
      <c r="P15" s="46"/>
    </row>
    <row r="16" spans="1:16" s="47" customFormat="1" ht="22.5" customHeight="1">
      <c r="A16" s="15">
        <v>9</v>
      </c>
      <c r="B16" s="50" t="s">
        <v>31</v>
      </c>
      <c r="C16" s="12">
        <v>2</v>
      </c>
      <c r="D16" s="13" t="s">
        <v>32</v>
      </c>
      <c r="E16" s="13">
        <v>0</v>
      </c>
      <c r="F16" s="13">
        <f>C16*E16</f>
        <v>0</v>
      </c>
      <c r="G16" s="13">
        <v>40</v>
      </c>
      <c r="H16" s="13">
        <f>G16*C16</f>
        <v>80</v>
      </c>
      <c r="I16" s="24" t="s">
        <v>9</v>
      </c>
      <c r="J16" s="45"/>
      <c r="K16" s="46"/>
      <c r="L16" s="46"/>
      <c r="M16" s="46"/>
      <c r="N16" s="46"/>
      <c r="O16" s="46"/>
      <c r="P16" s="46"/>
    </row>
    <row r="17" spans="1:16" s="47" customFormat="1" ht="22.5" customHeight="1">
      <c r="A17" s="15">
        <v>10</v>
      </c>
      <c r="B17" s="50" t="s">
        <v>33</v>
      </c>
      <c r="C17" s="12">
        <v>1</v>
      </c>
      <c r="D17" s="13" t="s">
        <v>25</v>
      </c>
      <c r="E17" s="13">
        <v>0</v>
      </c>
      <c r="F17" s="13">
        <f>C17*E17</f>
        <v>0</v>
      </c>
      <c r="G17" s="13">
        <v>100</v>
      </c>
      <c r="H17" s="13">
        <f>G17*C17</f>
        <v>100</v>
      </c>
      <c r="I17" s="24" t="s">
        <v>9</v>
      </c>
      <c r="J17" s="45"/>
      <c r="K17" s="46"/>
      <c r="L17" s="46"/>
      <c r="M17" s="46"/>
      <c r="N17" s="46"/>
      <c r="O17" s="46"/>
      <c r="P17" s="46"/>
    </row>
    <row r="18" spans="1:16" s="47" customFormat="1" ht="25.5" customHeight="1">
      <c r="A18" s="15">
        <v>11</v>
      </c>
      <c r="B18" s="50" t="s">
        <v>34</v>
      </c>
      <c r="C18" s="12">
        <v>1</v>
      </c>
      <c r="D18" s="13" t="s">
        <v>25</v>
      </c>
      <c r="E18" s="13">
        <v>0</v>
      </c>
      <c r="F18" s="13">
        <f>C18*E18</f>
        <v>0</v>
      </c>
      <c r="G18" s="13">
        <v>50</v>
      </c>
      <c r="H18" s="13">
        <f>G18*C18</f>
        <v>50</v>
      </c>
      <c r="I18" s="24" t="s">
        <v>9</v>
      </c>
      <c r="J18" s="45"/>
      <c r="K18" s="46"/>
      <c r="L18" s="46"/>
      <c r="M18" s="46"/>
      <c r="N18" s="46"/>
      <c r="O18" s="46"/>
      <c r="P18" s="46"/>
    </row>
    <row r="19" spans="1:16" s="47" customFormat="1" ht="22.5" customHeight="1">
      <c r="A19" s="35" t="s">
        <v>35</v>
      </c>
      <c r="B19" s="36"/>
      <c r="C19" s="11"/>
      <c r="D19" s="11"/>
      <c r="E19" s="37"/>
      <c r="F19" s="37"/>
      <c r="G19" s="11"/>
      <c r="H19" s="37"/>
      <c r="I19" s="39"/>
      <c r="J19" s="45"/>
      <c r="K19" s="46"/>
      <c r="L19" s="46"/>
      <c r="M19" s="46"/>
      <c r="N19" s="46"/>
      <c r="O19" s="46"/>
      <c r="P19" s="46"/>
    </row>
    <row r="20" spans="1:16" s="47" customFormat="1" ht="33.75" customHeight="1">
      <c r="A20" s="15">
        <v>1</v>
      </c>
      <c r="B20" s="49" t="s">
        <v>14</v>
      </c>
      <c r="C20" s="58">
        <v>17.2</v>
      </c>
      <c r="D20" s="13" t="s">
        <v>15</v>
      </c>
      <c r="E20" s="12">
        <v>13</v>
      </c>
      <c r="F20" s="13">
        <f>C20*E20</f>
        <v>223.6</v>
      </c>
      <c r="G20" s="12">
        <v>12</v>
      </c>
      <c r="H20" s="52">
        <f>G20*C20</f>
        <v>206.39999999999998</v>
      </c>
      <c r="I20" s="14" t="s">
        <v>16</v>
      </c>
      <c r="J20" s="45"/>
      <c r="K20" s="46"/>
      <c r="L20" s="46"/>
      <c r="M20" s="46"/>
      <c r="N20" s="46"/>
      <c r="O20" s="46"/>
      <c r="P20" s="46"/>
    </row>
    <row r="21" spans="1:16" s="47" customFormat="1" ht="29.25" customHeight="1">
      <c r="A21" s="15">
        <v>2</v>
      </c>
      <c r="B21" s="49" t="s">
        <v>17</v>
      </c>
      <c r="C21" s="12">
        <v>21.4</v>
      </c>
      <c r="D21" s="13" t="s">
        <v>15</v>
      </c>
      <c r="E21" s="12">
        <v>13</v>
      </c>
      <c r="F21" s="13">
        <f>C21*E21</f>
        <v>278.2</v>
      </c>
      <c r="G21" s="12">
        <v>12</v>
      </c>
      <c r="H21" s="52">
        <f>G21*C21</f>
        <v>256.79999999999995</v>
      </c>
      <c r="I21" s="14" t="s">
        <v>16</v>
      </c>
      <c r="J21" s="45"/>
      <c r="K21" s="46"/>
      <c r="L21" s="46"/>
      <c r="M21" s="46"/>
      <c r="N21" s="46"/>
      <c r="O21" s="46"/>
      <c r="P21" s="46"/>
    </row>
    <row r="22" spans="1:16" s="47" customFormat="1" ht="22.5" customHeight="1">
      <c r="A22" s="15">
        <v>3</v>
      </c>
      <c r="B22" s="50" t="s">
        <v>18</v>
      </c>
      <c r="C22" s="61">
        <v>52.8</v>
      </c>
      <c r="D22" s="13" t="s">
        <v>15</v>
      </c>
      <c r="E22" s="12">
        <v>0</v>
      </c>
      <c r="F22" s="13">
        <f>C22*E22</f>
        <v>0</v>
      </c>
      <c r="G22" s="12">
        <v>3</v>
      </c>
      <c r="H22" s="13">
        <f>G22*C22</f>
        <v>158.39999999999998</v>
      </c>
      <c r="I22" s="24" t="s">
        <v>19</v>
      </c>
      <c r="J22" s="45"/>
      <c r="K22" s="46"/>
      <c r="L22" s="46"/>
      <c r="M22" s="46"/>
      <c r="N22" s="46"/>
      <c r="O22" s="46"/>
      <c r="P22" s="46"/>
    </row>
    <row r="23" spans="1:16" s="47" customFormat="1" ht="27" customHeight="1">
      <c r="A23" s="15">
        <v>4</v>
      </c>
      <c r="B23" s="49" t="s">
        <v>36</v>
      </c>
      <c r="C23" s="12">
        <v>14.2</v>
      </c>
      <c r="D23" s="13" t="s">
        <v>15</v>
      </c>
      <c r="E23" s="12">
        <v>5</v>
      </c>
      <c r="F23" s="13">
        <f>C23*E23</f>
        <v>71</v>
      </c>
      <c r="G23" s="12">
        <v>10</v>
      </c>
      <c r="H23" s="52">
        <f>G23*C23</f>
        <v>142</v>
      </c>
      <c r="I23" s="14" t="s">
        <v>37</v>
      </c>
      <c r="J23" s="45"/>
      <c r="K23" s="46"/>
      <c r="L23" s="46"/>
      <c r="M23" s="46"/>
      <c r="N23" s="46"/>
      <c r="O23" s="46"/>
      <c r="P23" s="46"/>
    </row>
    <row r="24" spans="1:16" s="47" customFormat="1" ht="22.5" customHeight="1">
      <c r="A24" s="15">
        <v>5</v>
      </c>
      <c r="B24" s="49" t="s">
        <v>38</v>
      </c>
      <c r="C24" s="12">
        <v>14.2</v>
      </c>
      <c r="D24" s="13" t="s">
        <v>15</v>
      </c>
      <c r="E24" s="12">
        <v>40</v>
      </c>
      <c r="F24" s="13">
        <f>C24*E24</f>
        <v>568</v>
      </c>
      <c r="G24" s="12">
        <v>10</v>
      </c>
      <c r="H24" s="52">
        <f>G24*C24</f>
        <v>142</v>
      </c>
      <c r="I24" s="14" t="s">
        <v>39</v>
      </c>
      <c r="J24" s="45"/>
      <c r="K24" s="46"/>
      <c r="L24" s="46"/>
      <c r="M24" s="46"/>
      <c r="N24" s="46"/>
      <c r="O24" s="46"/>
      <c r="P24" s="46"/>
    </row>
    <row r="25" spans="1:16" s="47" customFormat="1" ht="23.25" customHeight="1">
      <c r="A25" s="15">
        <v>6</v>
      </c>
      <c r="B25" s="50" t="s">
        <v>40</v>
      </c>
      <c r="C25" s="12">
        <v>7.4</v>
      </c>
      <c r="D25" s="13" t="s">
        <v>21</v>
      </c>
      <c r="E25" s="12">
        <v>50</v>
      </c>
      <c r="F25" s="13">
        <f>C25*E25</f>
        <v>370</v>
      </c>
      <c r="G25" s="12">
        <v>50</v>
      </c>
      <c r="H25" s="13">
        <f>G25*C25</f>
        <v>370</v>
      </c>
      <c r="I25" s="24" t="s">
        <v>22</v>
      </c>
      <c r="J25" s="55"/>
      <c r="K25" s="46"/>
      <c r="L25" s="46"/>
      <c r="M25" s="46"/>
      <c r="N25" s="46"/>
      <c r="O25" s="46"/>
      <c r="P25" s="46"/>
    </row>
    <row r="26" spans="1:16" s="47" customFormat="1" ht="24" customHeight="1">
      <c r="A26" s="15">
        <v>7</v>
      </c>
      <c r="B26" s="16" t="s">
        <v>41</v>
      </c>
      <c r="C26" s="13">
        <v>16.8</v>
      </c>
      <c r="D26" s="13" t="s">
        <v>21</v>
      </c>
      <c r="E26" s="13">
        <v>4</v>
      </c>
      <c r="F26" s="13">
        <f>C26*E26</f>
        <v>67.2</v>
      </c>
      <c r="G26" s="13">
        <v>6</v>
      </c>
      <c r="H26" s="13">
        <f>G26*C26</f>
        <v>100.80000000000001</v>
      </c>
      <c r="I26" s="63" t="s">
        <v>42</v>
      </c>
      <c r="J26" s="45"/>
      <c r="K26" s="46"/>
      <c r="L26" s="46"/>
      <c r="M26" s="46"/>
      <c r="N26" s="46"/>
      <c r="O26" s="46"/>
      <c r="P26" s="46"/>
    </row>
    <row r="27" spans="1:16" s="47" customFormat="1" ht="51.75" customHeight="1">
      <c r="A27" s="15">
        <v>8</v>
      </c>
      <c r="B27" s="16" t="s">
        <v>27</v>
      </c>
      <c r="C27" s="12">
        <v>17.2</v>
      </c>
      <c r="D27" s="13" t="s">
        <v>15</v>
      </c>
      <c r="E27" s="13">
        <v>10</v>
      </c>
      <c r="F27" s="15">
        <f>SUM(C27*E27)</f>
        <v>172</v>
      </c>
      <c r="G27" s="13">
        <v>25</v>
      </c>
      <c r="H27" s="13">
        <f>C27*G27</f>
        <v>430</v>
      </c>
      <c r="I27" s="14" t="s">
        <v>28</v>
      </c>
      <c r="J27" s="45"/>
      <c r="K27" s="46"/>
      <c r="L27" s="46"/>
      <c r="M27" s="46"/>
      <c r="N27" s="46"/>
      <c r="O27" s="46"/>
      <c r="P27" s="46"/>
    </row>
    <row r="28" spans="1:16" s="47" customFormat="1" ht="43.5" customHeight="1">
      <c r="A28" s="15">
        <v>9</v>
      </c>
      <c r="B28" s="16" t="s">
        <v>29</v>
      </c>
      <c r="C28" s="58">
        <v>12.4</v>
      </c>
      <c r="D28" s="13" t="s">
        <v>21</v>
      </c>
      <c r="E28" s="13">
        <v>2</v>
      </c>
      <c r="F28" s="53">
        <f>SUM(C28*E28)</f>
        <v>24.8</v>
      </c>
      <c r="G28" s="13">
        <v>8</v>
      </c>
      <c r="H28" s="54">
        <f>C28*G28</f>
        <v>99.2</v>
      </c>
      <c r="I28" s="14" t="s">
        <v>30</v>
      </c>
      <c r="J28" s="45"/>
      <c r="K28" s="46"/>
      <c r="L28" s="46"/>
      <c r="M28" s="46"/>
      <c r="N28" s="46"/>
      <c r="O28" s="46"/>
      <c r="P28" s="46"/>
    </row>
    <row r="29" spans="1:16" s="47" customFormat="1" ht="22.5" customHeight="1">
      <c r="A29" s="15">
        <v>10</v>
      </c>
      <c r="B29" s="50" t="s">
        <v>43</v>
      </c>
      <c r="C29" s="12">
        <v>1</v>
      </c>
      <c r="D29" s="13" t="s">
        <v>32</v>
      </c>
      <c r="E29" s="13">
        <v>0</v>
      </c>
      <c r="F29" s="13">
        <f>C29*E29</f>
        <v>0</v>
      </c>
      <c r="G29" s="13">
        <v>40</v>
      </c>
      <c r="H29" s="13">
        <f>G29*C29</f>
        <v>40</v>
      </c>
      <c r="I29" s="24" t="s">
        <v>9</v>
      </c>
      <c r="J29" s="45"/>
      <c r="K29" s="46"/>
      <c r="L29" s="46"/>
      <c r="M29" s="46"/>
      <c r="N29" s="46"/>
      <c r="O29" s="46"/>
      <c r="P29" s="46"/>
    </row>
    <row r="30" spans="1:16" s="47" customFormat="1" ht="27" customHeight="1">
      <c r="A30" s="15">
        <v>11</v>
      </c>
      <c r="B30" s="50" t="s">
        <v>34</v>
      </c>
      <c r="C30" s="12">
        <v>1</v>
      </c>
      <c r="D30" s="13" t="s">
        <v>25</v>
      </c>
      <c r="E30" s="13">
        <v>0</v>
      </c>
      <c r="F30" s="13">
        <f>C30*E30</f>
        <v>0</v>
      </c>
      <c r="G30" s="13">
        <v>50</v>
      </c>
      <c r="H30" s="13">
        <f>G30*C30</f>
        <v>50</v>
      </c>
      <c r="I30" s="24" t="s">
        <v>9</v>
      </c>
      <c r="J30" s="45"/>
      <c r="K30" s="46"/>
      <c r="L30" s="46"/>
      <c r="M30" s="46"/>
      <c r="N30" s="46"/>
      <c r="O30" s="46"/>
      <c r="P30" s="46"/>
    </row>
    <row r="31" spans="1:16" s="47" customFormat="1" ht="27" customHeight="1">
      <c r="A31" s="15">
        <v>12</v>
      </c>
      <c r="B31" s="50" t="s">
        <v>44</v>
      </c>
      <c r="C31" s="12">
        <v>17.2</v>
      </c>
      <c r="D31" s="13" t="s">
        <v>15</v>
      </c>
      <c r="E31" s="13">
        <v>0</v>
      </c>
      <c r="F31" s="15">
        <f>SUM(C31*E31)</f>
        <v>0</v>
      </c>
      <c r="G31" s="13">
        <v>20</v>
      </c>
      <c r="H31" s="13">
        <f>C31*G31</f>
        <v>344</v>
      </c>
      <c r="I31" s="24" t="s">
        <v>9</v>
      </c>
      <c r="J31" s="45"/>
      <c r="K31" s="46"/>
      <c r="L31" s="46"/>
      <c r="M31" s="46"/>
      <c r="N31" s="46"/>
      <c r="O31" s="46"/>
      <c r="P31" s="46"/>
    </row>
    <row r="32" spans="1:16" s="47" customFormat="1" ht="21.75" customHeight="1">
      <c r="A32" s="35" t="s">
        <v>45</v>
      </c>
      <c r="B32" s="36"/>
      <c r="C32" s="11"/>
      <c r="D32" s="11"/>
      <c r="E32" s="37"/>
      <c r="F32" s="37"/>
      <c r="G32" s="11"/>
      <c r="H32" s="37"/>
      <c r="I32" s="39"/>
      <c r="J32" s="45"/>
      <c r="K32" s="46"/>
      <c r="L32" s="46"/>
      <c r="M32" s="46"/>
      <c r="N32" s="46"/>
      <c r="O32" s="46"/>
      <c r="P32" s="46"/>
    </row>
    <row r="33" spans="1:10" ht="24.75" customHeight="1">
      <c r="A33" s="15">
        <v>1</v>
      </c>
      <c r="B33" s="50" t="s">
        <v>46</v>
      </c>
      <c r="C33" s="61">
        <v>5</v>
      </c>
      <c r="D33" s="13" t="s">
        <v>15</v>
      </c>
      <c r="E33" s="12">
        <v>0</v>
      </c>
      <c r="F33" s="13">
        <f>C33*E33</f>
        <v>0</v>
      </c>
      <c r="G33" s="12">
        <v>3</v>
      </c>
      <c r="H33" s="13">
        <f>G33*C33</f>
        <v>15</v>
      </c>
      <c r="I33" s="24" t="s">
        <v>19</v>
      </c>
      <c r="J33" s="56"/>
    </row>
    <row r="34" spans="1:10" ht="24.75" customHeight="1">
      <c r="A34" s="15">
        <v>2</v>
      </c>
      <c r="B34" s="50" t="s">
        <v>47</v>
      </c>
      <c r="C34" s="61">
        <v>18.4</v>
      </c>
      <c r="D34" s="13" t="s">
        <v>15</v>
      </c>
      <c r="E34" s="12">
        <v>0</v>
      </c>
      <c r="F34" s="13">
        <f>C34*E34</f>
        <v>0</v>
      </c>
      <c r="G34" s="12">
        <v>5</v>
      </c>
      <c r="H34" s="13">
        <f>G34*C34</f>
        <v>92</v>
      </c>
      <c r="I34" s="24" t="s">
        <v>48</v>
      </c>
      <c r="J34" s="56"/>
    </row>
    <row r="35" spans="1:9" ht="26.25" customHeight="1">
      <c r="A35" s="15">
        <v>3</v>
      </c>
      <c r="B35" s="49" t="s">
        <v>14</v>
      </c>
      <c r="C35" s="58">
        <v>5</v>
      </c>
      <c r="D35" s="13" t="s">
        <v>15</v>
      </c>
      <c r="E35" s="12">
        <v>13</v>
      </c>
      <c r="F35" s="13">
        <f>C35*E35</f>
        <v>65</v>
      </c>
      <c r="G35" s="12">
        <v>12</v>
      </c>
      <c r="H35" s="52">
        <f>G35*C35</f>
        <v>60</v>
      </c>
      <c r="I35" s="14" t="s">
        <v>16</v>
      </c>
    </row>
    <row r="36" spans="1:9" ht="53.25" customHeight="1">
      <c r="A36" s="15">
        <v>4</v>
      </c>
      <c r="B36" s="16" t="s">
        <v>49</v>
      </c>
      <c r="C36" s="58">
        <v>18.4</v>
      </c>
      <c r="D36" s="13" t="s">
        <v>15</v>
      </c>
      <c r="E36" s="13">
        <v>10</v>
      </c>
      <c r="F36" s="53">
        <f>SUM(C36*E36)</f>
        <v>184</v>
      </c>
      <c r="G36" s="13">
        <v>25</v>
      </c>
      <c r="H36" s="54">
        <f>C36*G36</f>
        <v>459.99999999999994</v>
      </c>
      <c r="I36" s="14" t="s">
        <v>28</v>
      </c>
    </row>
    <row r="37" spans="1:9" ht="21.75" customHeight="1">
      <c r="A37" s="15">
        <v>5</v>
      </c>
      <c r="B37" s="48" t="s">
        <v>50</v>
      </c>
      <c r="C37" s="58">
        <v>18.4</v>
      </c>
      <c r="D37" s="13" t="s">
        <v>15</v>
      </c>
      <c r="E37" s="12">
        <v>5</v>
      </c>
      <c r="F37" s="52">
        <f>C37*E37</f>
        <v>92</v>
      </c>
      <c r="G37" s="12">
        <v>8</v>
      </c>
      <c r="H37" s="52">
        <f>G37*C37</f>
        <v>147.2</v>
      </c>
      <c r="I37" s="24" t="s">
        <v>51</v>
      </c>
    </row>
    <row r="38" spans="1:9" ht="27.75" customHeight="1">
      <c r="A38" s="15">
        <v>6</v>
      </c>
      <c r="B38" s="50" t="s">
        <v>52</v>
      </c>
      <c r="C38" s="12">
        <v>14.3</v>
      </c>
      <c r="D38" s="13" t="s">
        <v>15</v>
      </c>
      <c r="E38" s="13">
        <v>80</v>
      </c>
      <c r="F38" s="13">
        <f>C38*E38</f>
        <v>1144</v>
      </c>
      <c r="G38" s="13">
        <v>50</v>
      </c>
      <c r="H38" s="13">
        <f>G38*C38</f>
        <v>715</v>
      </c>
      <c r="I38" s="24" t="s">
        <v>53</v>
      </c>
    </row>
    <row r="39" spans="1:9" ht="22.5" customHeight="1">
      <c r="A39" s="15">
        <v>7</v>
      </c>
      <c r="B39" s="50" t="s">
        <v>54</v>
      </c>
      <c r="C39" s="12">
        <v>1</v>
      </c>
      <c r="D39" s="13" t="s">
        <v>25</v>
      </c>
      <c r="E39" s="13">
        <v>0</v>
      </c>
      <c r="F39" s="13">
        <f>C39*E39</f>
        <v>0</v>
      </c>
      <c r="G39" s="13">
        <v>100</v>
      </c>
      <c r="H39" s="13">
        <f>G39*C39</f>
        <v>100</v>
      </c>
      <c r="I39" s="24" t="s">
        <v>9</v>
      </c>
    </row>
    <row r="40" spans="1:9" ht="21.75" customHeight="1">
      <c r="A40" s="35" t="s">
        <v>55</v>
      </c>
      <c r="B40" s="36"/>
      <c r="C40" s="11"/>
      <c r="D40" s="11"/>
      <c r="E40" s="37"/>
      <c r="F40" s="37"/>
      <c r="G40" s="11"/>
      <c r="H40" s="37"/>
      <c r="I40" s="39"/>
    </row>
    <row r="41" spans="1:9" ht="30" customHeight="1">
      <c r="A41" s="15">
        <v>1</v>
      </c>
      <c r="B41" s="49" t="s">
        <v>14</v>
      </c>
      <c r="C41" s="58">
        <v>17</v>
      </c>
      <c r="D41" s="13" t="s">
        <v>15</v>
      </c>
      <c r="E41" s="12">
        <v>13</v>
      </c>
      <c r="F41" s="13">
        <f>C41*E41</f>
        <v>221</v>
      </c>
      <c r="G41" s="12">
        <v>12</v>
      </c>
      <c r="H41" s="52">
        <f>G41*C41</f>
        <v>204</v>
      </c>
      <c r="I41" s="14" t="s">
        <v>16</v>
      </c>
    </row>
    <row r="42" spans="1:9" ht="33" customHeight="1">
      <c r="A42" s="15">
        <v>2</v>
      </c>
      <c r="B42" s="49" t="s">
        <v>17</v>
      </c>
      <c r="C42" s="12">
        <v>28</v>
      </c>
      <c r="D42" s="13" t="s">
        <v>15</v>
      </c>
      <c r="E42" s="12">
        <v>13</v>
      </c>
      <c r="F42" s="13">
        <f>C42*E42</f>
        <v>364</v>
      </c>
      <c r="G42" s="12">
        <v>12</v>
      </c>
      <c r="H42" s="52">
        <f>G42*C42</f>
        <v>336</v>
      </c>
      <c r="I42" s="14" t="s">
        <v>16</v>
      </c>
    </row>
    <row r="43" spans="1:9" ht="24.75" customHeight="1">
      <c r="A43" s="15">
        <v>3</v>
      </c>
      <c r="B43" s="50" t="s">
        <v>18</v>
      </c>
      <c r="C43" s="61">
        <v>57.3</v>
      </c>
      <c r="D43" s="13" t="s">
        <v>15</v>
      </c>
      <c r="E43" s="12">
        <v>0</v>
      </c>
      <c r="F43" s="13">
        <f>C43*E43</f>
        <v>0</v>
      </c>
      <c r="G43" s="12">
        <v>3</v>
      </c>
      <c r="H43" s="13">
        <f>G43*C43</f>
        <v>171.89999999999998</v>
      </c>
      <c r="I43" s="24" t="s">
        <v>19</v>
      </c>
    </row>
    <row r="44" spans="1:9" ht="24.75" customHeight="1">
      <c r="A44" s="15">
        <v>4</v>
      </c>
      <c r="B44" s="49" t="s">
        <v>56</v>
      </c>
      <c r="C44" s="12">
        <v>12.3</v>
      </c>
      <c r="D44" s="13" t="s">
        <v>15</v>
      </c>
      <c r="E44" s="12">
        <v>5</v>
      </c>
      <c r="F44" s="13">
        <f>C44*E44</f>
        <v>61.5</v>
      </c>
      <c r="G44" s="12">
        <v>10</v>
      </c>
      <c r="H44" s="52">
        <f>G44*C44</f>
        <v>123</v>
      </c>
      <c r="I44" s="14" t="s">
        <v>37</v>
      </c>
    </row>
    <row r="45" spans="1:9" ht="24.75" customHeight="1">
      <c r="A45" s="15">
        <v>5</v>
      </c>
      <c r="B45" s="49" t="s">
        <v>57</v>
      </c>
      <c r="C45" s="12">
        <v>12.3</v>
      </c>
      <c r="D45" s="13" t="s">
        <v>15</v>
      </c>
      <c r="E45" s="12">
        <v>40</v>
      </c>
      <c r="F45" s="13">
        <f>C45*E45</f>
        <v>492</v>
      </c>
      <c r="G45" s="12">
        <v>10</v>
      </c>
      <c r="H45" s="52">
        <f>G45*C45</f>
        <v>123</v>
      </c>
      <c r="I45" s="14" t="s">
        <v>39</v>
      </c>
    </row>
    <row r="46" spans="1:9" ht="24.75" customHeight="1">
      <c r="A46" s="15">
        <v>6</v>
      </c>
      <c r="B46" s="16" t="s">
        <v>41</v>
      </c>
      <c r="C46" s="13">
        <v>16.1</v>
      </c>
      <c r="D46" s="13" t="s">
        <v>21</v>
      </c>
      <c r="E46" s="13">
        <v>4</v>
      </c>
      <c r="F46" s="13">
        <f>C46*E46</f>
        <v>64.4</v>
      </c>
      <c r="G46" s="13">
        <v>6</v>
      </c>
      <c r="H46" s="13">
        <f>G46*C46</f>
        <v>96.60000000000001</v>
      </c>
      <c r="I46" s="63" t="s">
        <v>42</v>
      </c>
    </row>
    <row r="47" spans="1:11" s="8" customFormat="1" ht="23.25" customHeight="1">
      <c r="A47" s="15">
        <v>7</v>
      </c>
      <c r="B47" s="50" t="s">
        <v>58</v>
      </c>
      <c r="C47" s="12">
        <v>1</v>
      </c>
      <c r="D47" s="13" t="s">
        <v>59</v>
      </c>
      <c r="E47" s="12">
        <v>680</v>
      </c>
      <c r="F47" s="52">
        <f>C47*E47</f>
        <v>680</v>
      </c>
      <c r="G47" s="12">
        <v>300</v>
      </c>
      <c r="H47" s="52">
        <f>G47*C47</f>
        <v>300</v>
      </c>
      <c r="I47" s="24" t="s">
        <v>60</v>
      </c>
      <c r="J47" s="44"/>
      <c r="K47" s="44"/>
    </row>
    <row r="48" spans="1:11" s="8" customFormat="1" ht="23.25" customHeight="1">
      <c r="A48" s="15">
        <v>8</v>
      </c>
      <c r="B48" s="50" t="s">
        <v>61</v>
      </c>
      <c r="C48" s="12">
        <v>1</v>
      </c>
      <c r="D48" s="13" t="s">
        <v>62</v>
      </c>
      <c r="E48" s="13">
        <v>35</v>
      </c>
      <c r="F48" s="13">
        <f>C48*E48</f>
        <v>35</v>
      </c>
      <c r="G48" s="13">
        <v>15</v>
      </c>
      <c r="H48" s="60">
        <f>C48*G48</f>
        <v>15</v>
      </c>
      <c r="I48" s="24" t="s">
        <v>63</v>
      </c>
      <c r="J48" s="44"/>
      <c r="K48" s="44"/>
    </row>
    <row r="49" spans="1:11" s="8" customFormat="1" ht="27.75" customHeight="1">
      <c r="A49" s="15">
        <v>9</v>
      </c>
      <c r="B49" s="49" t="s">
        <v>64</v>
      </c>
      <c r="C49" s="12">
        <v>15.7</v>
      </c>
      <c r="D49" s="13" t="s">
        <v>15</v>
      </c>
      <c r="E49" s="13">
        <v>15</v>
      </c>
      <c r="F49" s="13">
        <f>C49*E49</f>
        <v>235.5</v>
      </c>
      <c r="G49" s="13">
        <v>15</v>
      </c>
      <c r="H49" s="13">
        <f>G49*C49</f>
        <v>235.5</v>
      </c>
      <c r="I49" s="14" t="s">
        <v>65</v>
      </c>
      <c r="J49" s="44"/>
      <c r="K49" s="44"/>
    </row>
    <row r="50" spans="1:9" ht="27" customHeight="1">
      <c r="A50" s="15">
        <v>10</v>
      </c>
      <c r="B50" s="50" t="s">
        <v>66</v>
      </c>
      <c r="C50" s="12">
        <v>1</v>
      </c>
      <c r="D50" s="13" t="s">
        <v>59</v>
      </c>
      <c r="E50" s="13">
        <v>0</v>
      </c>
      <c r="F50" s="13">
        <f>C50*E50</f>
        <v>0</v>
      </c>
      <c r="G50" s="13">
        <v>30</v>
      </c>
      <c r="H50" s="13">
        <f>G50*C50</f>
        <v>30</v>
      </c>
      <c r="I50" s="24" t="s">
        <v>9</v>
      </c>
    </row>
    <row r="51" spans="1:9" ht="27" customHeight="1">
      <c r="A51" s="15">
        <v>11</v>
      </c>
      <c r="B51" s="50" t="s">
        <v>67</v>
      </c>
      <c r="C51" s="12">
        <v>1</v>
      </c>
      <c r="D51" s="13" t="s">
        <v>25</v>
      </c>
      <c r="E51" s="13">
        <v>0</v>
      </c>
      <c r="F51" s="13">
        <f>C51*E51</f>
        <v>0</v>
      </c>
      <c r="G51" s="13">
        <v>50</v>
      </c>
      <c r="H51" s="13">
        <f>G51*C51</f>
        <v>50</v>
      </c>
      <c r="I51" s="24" t="s">
        <v>9</v>
      </c>
    </row>
    <row r="52" spans="1:9" ht="27" customHeight="1">
      <c r="A52" s="15">
        <v>12</v>
      </c>
      <c r="B52" s="50" t="s">
        <v>68</v>
      </c>
      <c r="C52" s="12">
        <v>17.5</v>
      </c>
      <c r="D52" s="13" t="s">
        <v>15</v>
      </c>
      <c r="E52" s="13">
        <v>80</v>
      </c>
      <c r="F52" s="13">
        <f>C52*E52</f>
        <v>1400</v>
      </c>
      <c r="G52" s="13">
        <v>50</v>
      </c>
      <c r="H52" s="13">
        <f>G52*C52</f>
        <v>875</v>
      </c>
      <c r="I52" s="24" t="s">
        <v>69</v>
      </c>
    </row>
    <row r="53" spans="1:9" ht="27" customHeight="1">
      <c r="A53" s="15">
        <v>13</v>
      </c>
      <c r="B53" s="50" t="s">
        <v>70</v>
      </c>
      <c r="C53" s="12">
        <v>5.18</v>
      </c>
      <c r="D53" s="13" t="s">
        <v>15</v>
      </c>
      <c r="E53" s="13">
        <v>380</v>
      </c>
      <c r="F53" s="13">
        <f>C53*E53</f>
        <v>1968.3999999999999</v>
      </c>
      <c r="G53" s="13">
        <v>80</v>
      </c>
      <c r="H53" s="13">
        <f>G53*C53</f>
        <v>414.4</v>
      </c>
      <c r="I53" s="24" t="s">
        <v>71</v>
      </c>
    </row>
    <row r="54" spans="1:9" ht="21.75" customHeight="1">
      <c r="A54" s="35" t="s">
        <v>72</v>
      </c>
      <c r="B54" s="36"/>
      <c r="C54" s="11"/>
      <c r="D54" s="11"/>
      <c r="E54" s="37"/>
      <c r="F54" s="37"/>
      <c r="G54" s="11"/>
      <c r="H54" s="37"/>
      <c r="I54" s="39"/>
    </row>
    <row r="55" spans="1:9" ht="31.5" customHeight="1">
      <c r="A55" s="15">
        <v>1</v>
      </c>
      <c r="B55" s="49" t="s">
        <v>14</v>
      </c>
      <c r="C55" s="58">
        <v>13</v>
      </c>
      <c r="D55" s="13" t="s">
        <v>15</v>
      </c>
      <c r="E55" s="12">
        <v>13</v>
      </c>
      <c r="F55" s="13">
        <f>C55*E55</f>
        <v>169</v>
      </c>
      <c r="G55" s="12">
        <v>12</v>
      </c>
      <c r="H55" s="52">
        <f>G55*C55</f>
        <v>156</v>
      </c>
      <c r="I55" s="14" t="s">
        <v>16</v>
      </c>
    </row>
    <row r="56" spans="1:9" ht="31.5" customHeight="1">
      <c r="A56" s="15">
        <v>2</v>
      </c>
      <c r="B56" s="49" t="s">
        <v>17</v>
      </c>
      <c r="C56" s="12">
        <v>36.2</v>
      </c>
      <c r="D56" s="13" t="s">
        <v>15</v>
      </c>
      <c r="E56" s="12">
        <v>13</v>
      </c>
      <c r="F56" s="13">
        <f>C56*E56</f>
        <v>470.6</v>
      </c>
      <c r="G56" s="12">
        <v>12</v>
      </c>
      <c r="H56" s="52">
        <f>G56*C56</f>
        <v>434.40000000000003</v>
      </c>
      <c r="I56" s="14" t="s">
        <v>16</v>
      </c>
    </row>
    <row r="57" spans="1:9" ht="22.5" customHeight="1">
      <c r="A57" s="15">
        <v>3</v>
      </c>
      <c r="B57" s="50" t="s">
        <v>18</v>
      </c>
      <c r="C57" s="61">
        <f>SUM(C55:C56)</f>
        <v>49.2</v>
      </c>
      <c r="D57" s="13" t="s">
        <v>15</v>
      </c>
      <c r="E57" s="12">
        <v>0</v>
      </c>
      <c r="F57" s="13">
        <f>C57*E57</f>
        <v>0</v>
      </c>
      <c r="G57" s="12">
        <v>3</v>
      </c>
      <c r="H57" s="13">
        <f>G57*C57</f>
        <v>147.60000000000002</v>
      </c>
      <c r="I57" s="24" t="s">
        <v>19</v>
      </c>
    </row>
    <row r="58" spans="1:9" ht="21.75" customHeight="1">
      <c r="A58" s="15">
        <v>4</v>
      </c>
      <c r="B58" s="16" t="s">
        <v>41</v>
      </c>
      <c r="C58" s="13">
        <v>14.5</v>
      </c>
      <c r="D58" s="13" t="s">
        <v>21</v>
      </c>
      <c r="E58" s="13">
        <v>4</v>
      </c>
      <c r="F58" s="13">
        <f>C58*E58</f>
        <v>58</v>
      </c>
      <c r="G58" s="13">
        <v>6</v>
      </c>
      <c r="H58" s="13">
        <f>G58*C58</f>
        <v>87</v>
      </c>
      <c r="I58" s="63" t="s">
        <v>42</v>
      </c>
    </row>
    <row r="59" spans="1:9" ht="23.25" customHeight="1">
      <c r="A59" s="15">
        <v>5</v>
      </c>
      <c r="B59" s="50" t="s">
        <v>58</v>
      </c>
      <c r="C59" s="12">
        <v>1</v>
      </c>
      <c r="D59" s="13" t="s">
        <v>59</v>
      </c>
      <c r="E59" s="12">
        <v>680</v>
      </c>
      <c r="F59" s="52">
        <f>C59*E59</f>
        <v>680</v>
      </c>
      <c r="G59" s="12">
        <v>300</v>
      </c>
      <c r="H59" s="52">
        <f>G59*C59</f>
        <v>300</v>
      </c>
      <c r="I59" s="24" t="s">
        <v>60</v>
      </c>
    </row>
    <row r="60" spans="1:9" ht="23.25" customHeight="1">
      <c r="A60" s="15">
        <v>6</v>
      </c>
      <c r="B60" s="50" t="s">
        <v>61</v>
      </c>
      <c r="C60" s="12">
        <v>1</v>
      </c>
      <c r="D60" s="13" t="s">
        <v>62</v>
      </c>
      <c r="E60" s="13">
        <v>35</v>
      </c>
      <c r="F60" s="13">
        <f>C60*E60</f>
        <v>35</v>
      </c>
      <c r="G60" s="13">
        <v>15</v>
      </c>
      <c r="H60" s="60">
        <f>C60*G60</f>
        <v>15</v>
      </c>
      <c r="I60" s="24" t="s">
        <v>63</v>
      </c>
    </row>
    <row r="61" spans="1:9" ht="31.5" customHeight="1">
      <c r="A61" s="15">
        <v>7</v>
      </c>
      <c r="B61" s="49" t="s">
        <v>64</v>
      </c>
      <c r="C61" s="12">
        <v>13</v>
      </c>
      <c r="D61" s="13" t="s">
        <v>15</v>
      </c>
      <c r="E61" s="13">
        <v>15</v>
      </c>
      <c r="F61" s="13">
        <f>C61*E61</f>
        <v>195</v>
      </c>
      <c r="G61" s="13">
        <v>15</v>
      </c>
      <c r="H61" s="13">
        <f>G61*C61</f>
        <v>195</v>
      </c>
      <c r="I61" s="14" t="s">
        <v>65</v>
      </c>
    </row>
    <row r="62" spans="1:9" ht="20.25" customHeight="1">
      <c r="A62" s="15">
        <v>8</v>
      </c>
      <c r="B62" s="50" t="s">
        <v>66</v>
      </c>
      <c r="C62" s="12">
        <v>1</v>
      </c>
      <c r="D62" s="13" t="s">
        <v>59</v>
      </c>
      <c r="E62" s="13">
        <v>0</v>
      </c>
      <c r="F62" s="13">
        <f>C62*E62</f>
        <v>0</v>
      </c>
      <c r="G62" s="13">
        <v>30</v>
      </c>
      <c r="H62" s="13">
        <f>G62*C62</f>
        <v>30</v>
      </c>
      <c r="I62" s="24" t="s">
        <v>9</v>
      </c>
    </row>
    <row r="63" spans="1:9" ht="20.25" customHeight="1">
      <c r="A63" s="15">
        <v>9</v>
      </c>
      <c r="B63" s="50" t="s">
        <v>67</v>
      </c>
      <c r="C63" s="12">
        <v>1</v>
      </c>
      <c r="D63" s="13" t="s">
        <v>25</v>
      </c>
      <c r="E63" s="13">
        <v>0</v>
      </c>
      <c r="F63" s="13">
        <f>C63*E63</f>
        <v>0</v>
      </c>
      <c r="G63" s="13">
        <v>50</v>
      </c>
      <c r="H63" s="13">
        <f>G63*C63</f>
        <v>50</v>
      </c>
      <c r="I63" s="24" t="s">
        <v>9</v>
      </c>
    </row>
    <row r="64" spans="1:9" ht="20.25" customHeight="1">
      <c r="A64" s="15">
        <v>10</v>
      </c>
      <c r="B64" s="50" t="s">
        <v>73</v>
      </c>
      <c r="C64" s="12">
        <v>1</v>
      </c>
      <c r="D64" s="13" t="s">
        <v>25</v>
      </c>
      <c r="E64" s="13">
        <v>0</v>
      </c>
      <c r="F64" s="13">
        <f>C64*E64</f>
        <v>0</v>
      </c>
      <c r="G64" s="13">
        <v>200</v>
      </c>
      <c r="H64" s="13">
        <f>G64*C64</f>
        <v>200</v>
      </c>
      <c r="I64" s="24" t="s">
        <v>9</v>
      </c>
    </row>
    <row r="65" spans="1:9" ht="20.25" customHeight="1">
      <c r="A65" s="15">
        <v>11</v>
      </c>
      <c r="B65" s="50" t="s">
        <v>74</v>
      </c>
      <c r="C65" s="12">
        <v>1</v>
      </c>
      <c r="D65" s="13" t="s">
        <v>25</v>
      </c>
      <c r="E65" s="13">
        <v>190</v>
      </c>
      <c r="F65" s="13">
        <f>C65*E65</f>
        <v>190</v>
      </c>
      <c r="G65" s="13">
        <v>185</v>
      </c>
      <c r="H65" s="13">
        <f>G65*C65</f>
        <v>185</v>
      </c>
      <c r="I65" s="16" t="s">
        <v>75</v>
      </c>
    </row>
    <row r="66" spans="1:9" ht="20.25" customHeight="1">
      <c r="A66" s="15">
        <v>12</v>
      </c>
      <c r="B66" s="50" t="s">
        <v>76</v>
      </c>
      <c r="C66" s="12">
        <v>1</v>
      </c>
      <c r="D66" s="13" t="s">
        <v>25</v>
      </c>
      <c r="E66" s="13">
        <v>0</v>
      </c>
      <c r="F66" s="13">
        <f>C66*E66</f>
        <v>0</v>
      </c>
      <c r="G66" s="13">
        <v>200</v>
      </c>
      <c r="H66" s="13">
        <f>G66*C66</f>
        <v>200</v>
      </c>
      <c r="I66" s="24" t="s">
        <v>9</v>
      </c>
    </row>
    <row r="67" spans="1:9" ht="20.25" customHeight="1">
      <c r="A67" s="15">
        <v>13</v>
      </c>
      <c r="B67" s="50" t="s">
        <v>44</v>
      </c>
      <c r="C67" s="12">
        <v>13</v>
      </c>
      <c r="D67" s="13" t="s">
        <v>15</v>
      </c>
      <c r="E67" s="13">
        <v>0</v>
      </c>
      <c r="F67" s="15">
        <f>SUM(C67*E67)</f>
        <v>0</v>
      </c>
      <c r="G67" s="13">
        <v>20</v>
      </c>
      <c r="H67" s="13">
        <f>C67*G67</f>
        <v>260</v>
      </c>
      <c r="I67" s="24" t="s">
        <v>9</v>
      </c>
    </row>
    <row r="68" spans="1:9" ht="19.5" customHeight="1">
      <c r="A68" s="35" t="s">
        <v>77</v>
      </c>
      <c r="B68" s="36"/>
      <c r="C68" s="11"/>
      <c r="D68" s="11"/>
      <c r="E68" s="37"/>
      <c r="F68" s="37"/>
      <c r="G68" s="11"/>
      <c r="H68" s="37"/>
      <c r="I68" s="39"/>
    </row>
    <row r="69" spans="1:9" ht="53.25" customHeight="1">
      <c r="A69" s="15">
        <v>1</v>
      </c>
      <c r="B69" s="16" t="s">
        <v>27</v>
      </c>
      <c r="C69" s="12">
        <v>4.7</v>
      </c>
      <c r="D69" s="13" t="s">
        <v>15</v>
      </c>
      <c r="E69" s="13">
        <v>10</v>
      </c>
      <c r="F69" s="15">
        <f>SUM(C69*E69)</f>
        <v>47</v>
      </c>
      <c r="G69" s="13">
        <v>25</v>
      </c>
      <c r="H69" s="13">
        <f>C69*G69</f>
        <v>117.5</v>
      </c>
      <c r="I69" s="14" t="s">
        <v>28</v>
      </c>
    </row>
    <row r="70" spans="1:9" ht="54" customHeight="1">
      <c r="A70" s="15">
        <v>2</v>
      </c>
      <c r="B70" s="16" t="s">
        <v>49</v>
      </c>
      <c r="C70" s="58">
        <v>22</v>
      </c>
      <c r="D70" s="13" t="s">
        <v>15</v>
      </c>
      <c r="E70" s="13">
        <v>10</v>
      </c>
      <c r="F70" s="53">
        <f>SUM(C70*E70)</f>
        <v>220</v>
      </c>
      <c r="G70" s="13">
        <v>25</v>
      </c>
      <c r="H70" s="54">
        <f>C70*G70</f>
        <v>550</v>
      </c>
      <c r="I70" s="14" t="s">
        <v>28</v>
      </c>
    </row>
    <row r="71" spans="1:9" ht="21" customHeight="1">
      <c r="A71" s="15">
        <v>3</v>
      </c>
      <c r="B71" s="41" t="s">
        <v>78</v>
      </c>
      <c r="C71" s="59">
        <v>5.1</v>
      </c>
      <c r="D71" s="13" t="s">
        <v>15</v>
      </c>
      <c r="E71" s="12">
        <v>45</v>
      </c>
      <c r="F71" s="15">
        <f>SUM(C71*E71)</f>
        <v>229.49999999999997</v>
      </c>
      <c r="G71" s="12">
        <v>25</v>
      </c>
      <c r="H71" s="13">
        <f>C71*G71</f>
        <v>127.49999999999999</v>
      </c>
      <c r="I71" s="40" t="s">
        <v>79</v>
      </c>
    </row>
    <row r="72" spans="1:9" ht="21.75" customHeight="1">
      <c r="A72" s="15">
        <v>4</v>
      </c>
      <c r="B72" s="16" t="s">
        <v>80</v>
      </c>
      <c r="C72" s="59">
        <v>4.7</v>
      </c>
      <c r="D72" s="13" t="s">
        <v>15</v>
      </c>
      <c r="E72" s="13">
        <v>35</v>
      </c>
      <c r="F72" s="53">
        <f>E72*C72</f>
        <v>164.5</v>
      </c>
      <c r="G72" s="13">
        <v>30</v>
      </c>
      <c r="H72" s="52">
        <f>G72*C72</f>
        <v>141</v>
      </c>
      <c r="I72" s="16" t="s">
        <v>81</v>
      </c>
    </row>
    <row r="73" spans="1:9" ht="21.75" customHeight="1">
      <c r="A73" s="15">
        <v>5</v>
      </c>
      <c r="B73" s="16" t="s">
        <v>82</v>
      </c>
      <c r="C73" s="59">
        <v>15.8</v>
      </c>
      <c r="D73" s="13" t="s">
        <v>15</v>
      </c>
      <c r="E73" s="13">
        <v>35</v>
      </c>
      <c r="F73" s="53">
        <f>E73*C73</f>
        <v>553</v>
      </c>
      <c r="G73" s="13">
        <v>30</v>
      </c>
      <c r="H73" s="52">
        <f>G73*C73</f>
        <v>474</v>
      </c>
      <c r="I73" s="16" t="s">
        <v>83</v>
      </c>
    </row>
    <row r="74" spans="1:9" ht="21.75" customHeight="1">
      <c r="A74" s="15">
        <v>6</v>
      </c>
      <c r="B74" s="48" t="s">
        <v>50</v>
      </c>
      <c r="C74" s="58">
        <v>22</v>
      </c>
      <c r="D74" s="13" t="s">
        <v>15</v>
      </c>
      <c r="E74" s="12">
        <v>5</v>
      </c>
      <c r="F74" s="52">
        <f>C74*E74</f>
        <v>110</v>
      </c>
      <c r="G74" s="12">
        <v>8</v>
      </c>
      <c r="H74" s="52">
        <f>G74*C74</f>
        <v>176</v>
      </c>
      <c r="I74" s="24" t="s">
        <v>51</v>
      </c>
    </row>
    <row r="75" spans="1:9" ht="20.25" customHeight="1">
      <c r="A75" s="15">
        <v>7</v>
      </c>
      <c r="B75" s="50" t="s">
        <v>61</v>
      </c>
      <c r="C75" s="12">
        <v>1</v>
      </c>
      <c r="D75" s="13" t="s">
        <v>62</v>
      </c>
      <c r="E75" s="13">
        <v>35</v>
      </c>
      <c r="F75" s="13">
        <f>C75*E75</f>
        <v>35</v>
      </c>
      <c r="G75" s="13">
        <v>15</v>
      </c>
      <c r="H75" s="60">
        <f>C75*G75</f>
        <v>15</v>
      </c>
      <c r="I75" s="24" t="s">
        <v>63</v>
      </c>
    </row>
    <row r="76" spans="1:9" ht="45" customHeight="1">
      <c r="A76" s="15">
        <v>8</v>
      </c>
      <c r="B76" s="16" t="s">
        <v>84</v>
      </c>
      <c r="C76" s="12">
        <v>26.7</v>
      </c>
      <c r="D76" s="13" t="s">
        <v>15</v>
      </c>
      <c r="E76" s="13">
        <v>0</v>
      </c>
      <c r="F76" s="15">
        <f>SUM(C76*E76)</f>
        <v>0</v>
      </c>
      <c r="G76" s="13">
        <v>20</v>
      </c>
      <c r="H76" s="52">
        <f>C76*G76</f>
        <v>534</v>
      </c>
      <c r="I76" s="24" t="s">
        <v>85</v>
      </c>
    </row>
    <row r="77" spans="1:9" ht="22.5" customHeight="1">
      <c r="A77" s="15">
        <v>9</v>
      </c>
      <c r="B77" s="62" t="s">
        <v>86</v>
      </c>
      <c r="C77" s="12">
        <v>1</v>
      </c>
      <c r="D77" s="13" t="s">
        <v>25</v>
      </c>
      <c r="E77" s="13">
        <v>0</v>
      </c>
      <c r="F77" s="15">
        <f>SUM(C77*E77)</f>
        <v>0</v>
      </c>
      <c r="G77" s="13">
        <v>50</v>
      </c>
      <c r="H77" s="52">
        <f>C77*G77</f>
        <v>50</v>
      </c>
      <c r="I77" s="24" t="s">
        <v>9</v>
      </c>
    </row>
    <row r="78" spans="1:9" ht="22.5" customHeight="1">
      <c r="A78" s="15">
        <v>10</v>
      </c>
      <c r="B78" s="48" t="s">
        <v>87</v>
      </c>
      <c r="C78" s="12">
        <v>1</v>
      </c>
      <c r="D78" s="13" t="s">
        <v>25</v>
      </c>
      <c r="E78" s="12">
        <v>0</v>
      </c>
      <c r="F78" s="52">
        <f>C78*E78</f>
        <v>0</v>
      </c>
      <c r="G78" s="12">
        <v>50</v>
      </c>
      <c r="H78" s="52">
        <f>G78*C78</f>
        <v>50</v>
      </c>
      <c r="I78" s="24" t="s">
        <v>9</v>
      </c>
    </row>
    <row r="79" spans="1:9" ht="22.5" customHeight="1">
      <c r="A79" s="15">
        <v>11</v>
      </c>
      <c r="B79" s="50" t="s">
        <v>66</v>
      </c>
      <c r="C79" s="12">
        <v>1</v>
      </c>
      <c r="D79" s="13" t="s">
        <v>59</v>
      </c>
      <c r="E79" s="12">
        <v>0</v>
      </c>
      <c r="F79" s="52">
        <f>C79*E79</f>
        <v>0</v>
      </c>
      <c r="G79" s="12">
        <v>30</v>
      </c>
      <c r="H79" s="52">
        <f>G79*C79</f>
        <v>30</v>
      </c>
      <c r="I79" s="24" t="s">
        <v>9</v>
      </c>
    </row>
    <row r="80" spans="1:9" ht="22.5" customHeight="1">
      <c r="A80" s="15">
        <v>12</v>
      </c>
      <c r="B80" s="50" t="s">
        <v>88</v>
      </c>
      <c r="C80" s="12">
        <v>1</v>
      </c>
      <c r="D80" s="13" t="s">
        <v>25</v>
      </c>
      <c r="E80" s="12">
        <v>0</v>
      </c>
      <c r="F80" s="52">
        <f>C80*E80</f>
        <v>0</v>
      </c>
      <c r="G80" s="12">
        <v>50</v>
      </c>
      <c r="H80" s="52">
        <f>G80*C80</f>
        <v>50</v>
      </c>
      <c r="I80" s="24" t="s">
        <v>9</v>
      </c>
    </row>
    <row r="81" spans="1:9" ht="22.5" customHeight="1">
      <c r="A81" s="15">
        <v>13</v>
      </c>
      <c r="B81" s="50" t="s">
        <v>89</v>
      </c>
      <c r="C81" s="12">
        <v>1</v>
      </c>
      <c r="D81" s="13" t="s">
        <v>25</v>
      </c>
      <c r="E81" s="12">
        <v>0</v>
      </c>
      <c r="F81" s="52">
        <f>C81*E81</f>
        <v>0</v>
      </c>
      <c r="G81" s="12">
        <v>50</v>
      </c>
      <c r="H81" s="52">
        <f>G81*C81</f>
        <v>50</v>
      </c>
      <c r="I81" s="24" t="s">
        <v>9</v>
      </c>
    </row>
    <row r="82" spans="1:9" ht="22.5" customHeight="1">
      <c r="A82" s="15">
        <v>14</v>
      </c>
      <c r="B82" s="50" t="s">
        <v>58</v>
      </c>
      <c r="C82" s="12">
        <v>1</v>
      </c>
      <c r="D82" s="13" t="s">
        <v>59</v>
      </c>
      <c r="E82" s="12">
        <v>680</v>
      </c>
      <c r="F82" s="52">
        <f>C82*E82</f>
        <v>680</v>
      </c>
      <c r="G82" s="12">
        <v>300</v>
      </c>
      <c r="H82" s="52">
        <f>G82*C82</f>
        <v>300</v>
      </c>
      <c r="I82" s="24" t="s">
        <v>60</v>
      </c>
    </row>
    <row r="83" spans="1:9" ht="22.5" customHeight="1">
      <c r="A83" s="15">
        <v>15</v>
      </c>
      <c r="B83" s="16" t="s">
        <v>90</v>
      </c>
      <c r="C83" s="12">
        <v>1</v>
      </c>
      <c r="D83" s="13" t="s">
        <v>25</v>
      </c>
      <c r="E83" s="13">
        <v>0</v>
      </c>
      <c r="F83" s="15">
        <f>SUM(C83*E83)</f>
        <v>0</v>
      </c>
      <c r="G83" s="13">
        <v>150</v>
      </c>
      <c r="H83" s="13">
        <f>C83*G83</f>
        <v>150</v>
      </c>
      <c r="I83" s="16" t="s">
        <v>9</v>
      </c>
    </row>
    <row r="84" spans="1:9" ht="22.5" customHeight="1">
      <c r="A84" s="15">
        <v>16</v>
      </c>
      <c r="B84" s="16" t="s">
        <v>91</v>
      </c>
      <c r="C84" s="12">
        <v>1</v>
      </c>
      <c r="D84" s="13" t="s">
        <v>25</v>
      </c>
      <c r="E84" s="13">
        <v>120</v>
      </c>
      <c r="F84" s="15">
        <f>SUM(C84*E84)</f>
        <v>120</v>
      </c>
      <c r="G84" s="13">
        <v>150</v>
      </c>
      <c r="H84" s="13">
        <f>C84*G84</f>
        <v>150</v>
      </c>
      <c r="I84" s="16" t="s">
        <v>75</v>
      </c>
    </row>
    <row r="85" spans="1:9" ht="19.5" customHeight="1">
      <c r="A85" s="35" t="s">
        <v>92</v>
      </c>
      <c r="B85" s="36"/>
      <c r="C85" s="11"/>
      <c r="D85" s="11"/>
      <c r="E85" s="37"/>
      <c r="F85" s="37"/>
      <c r="G85" s="11"/>
      <c r="H85" s="37"/>
      <c r="I85" s="39"/>
    </row>
    <row r="86" spans="1:9" ht="51" customHeight="1">
      <c r="A86" s="15">
        <v>1</v>
      </c>
      <c r="B86" s="16" t="s">
        <v>27</v>
      </c>
      <c r="C86" s="12">
        <v>9.5</v>
      </c>
      <c r="D86" s="13" t="s">
        <v>15</v>
      </c>
      <c r="E86" s="13">
        <v>10</v>
      </c>
      <c r="F86" s="15">
        <f>SUM(C86*E86)</f>
        <v>95</v>
      </c>
      <c r="G86" s="13">
        <v>25</v>
      </c>
      <c r="H86" s="13">
        <f>C86*G86</f>
        <v>237.5</v>
      </c>
      <c r="I86" s="14" t="s">
        <v>28</v>
      </c>
    </row>
    <row r="87" spans="1:9" ht="51.75" customHeight="1">
      <c r="A87" s="15">
        <v>2</v>
      </c>
      <c r="B87" s="16" t="s">
        <v>49</v>
      </c>
      <c r="C87" s="58">
        <v>37.7</v>
      </c>
      <c r="D87" s="13" t="s">
        <v>15</v>
      </c>
      <c r="E87" s="13">
        <v>10</v>
      </c>
      <c r="F87" s="53">
        <f>SUM(C87*E87)</f>
        <v>377</v>
      </c>
      <c r="G87" s="13">
        <v>25</v>
      </c>
      <c r="H87" s="54">
        <f>C87*G87</f>
        <v>942.5000000000001</v>
      </c>
      <c r="I87" s="14" t="s">
        <v>28</v>
      </c>
    </row>
    <row r="88" spans="1:9" ht="19.5" customHeight="1">
      <c r="A88" s="15">
        <v>3</v>
      </c>
      <c r="B88" s="41" t="s">
        <v>78</v>
      </c>
      <c r="C88" s="59">
        <v>10</v>
      </c>
      <c r="D88" s="13" t="s">
        <v>15</v>
      </c>
      <c r="E88" s="12">
        <v>45</v>
      </c>
      <c r="F88" s="15">
        <f>SUM(C88*E88)</f>
        <v>450</v>
      </c>
      <c r="G88" s="12">
        <v>25</v>
      </c>
      <c r="H88" s="13">
        <f>C88*G88</f>
        <v>250</v>
      </c>
      <c r="I88" s="40" t="s">
        <v>79</v>
      </c>
    </row>
    <row r="89" spans="1:9" ht="21.75" customHeight="1">
      <c r="A89" s="15">
        <v>4</v>
      </c>
      <c r="B89" s="48" t="s">
        <v>50</v>
      </c>
      <c r="C89" s="58">
        <v>37.7</v>
      </c>
      <c r="D89" s="13" t="s">
        <v>15</v>
      </c>
      <c r="E89" s="12">
        <v>5</v>
      </c>
      <c r="F89" s="52">
        <f>C89*E89</f>
        <v>188.5</v>
      </c>
      <c r="G89" s="12">
        <v>8</v>
      </c>
      <c r="H89" s="52">
        <f>G89*C89</f>
        <v>301.6</v>
      </c>
      <c r="I89" s="24" t="s">
        <v>51</v>
      </c>
    </row>
    <row r="90" spans="1:9" ht="21" customHeight="1">
      <c r="A90" s="15">
        <v>5</v>
      </c>
      <c r="B90" s="50" t="s">
        <v>61</v>
      </c>
      <c r="C90" s="12">
        <v>2</v>
      </c>
      <c r="D90" s="13" t="s">
        <v>62</v>
      </c>
      <c r="E90" s="13">
        <v>35</v>
      </c>
      <c r="F90" s="13">
        <f>C90*E90</f>
        <v>70</v>
      </c>
      <c r="G90" s="13">
        <v>15</v>
      </c>
      <c r="H90" s="60">
        <f>C90*G90</f>
        <v>30</v>
      </c>
      <c r="I90" s="24" t="s">
        <v>63</v>
      </c>
    </row>
    <row r="91" spans="1:9" ht="37.5" customHeight="1">
      <c r="A91" s="15">
        <v>6</v>
      </c>
      <c r="B91" s="16" t="s">
        <v>84</v>
      </c>
      <c r="C91" s="58">
        <v>30.3</v>
      </c>
      <c r="D91" s="13" t="s">
        <v>15</v>
      </c>
      <c r="E91" s="13">
        <v>0</v>
      </c>
      <c r="F91" s="15">
        <f>SUM(C91*E91)</f>
        <v>0</v>
      </c>
      <c r="G91" s="13">
        <v>20</v>
      </c>
      <c r="H91" s="52">
        <f>C91*G91</f>
        <v>606</v>
      </c>
      <c r="I91" s="24" t="s">
        <v>85</v>
      </c>
    </row>
    <row r="92" spans="1:9" ht="21.75" customHeight="1">
      <c r="A92" s="15">
        <v>7</v>
      </c>
      <c r="B92" s="50" t="s">
        <v>66</v>
      </c>
      <c r="C92" s="12">
        <v>2</v>
      </c>
      <c r="D92" s="13" t="s">
        <v>59</v>
      </c>
      <c r="E92" s="12">
        <v>0</v>
      </c>
      <c r="F92" s="52">
        <f>C92*E92</f>
        <v>0</v>
      </c>
      <c r="G92" s="12">
        <v>30</v>
      </c>
      <c r="H92" s="52">
        <f>G92*C92</f>
        <v>60</v>
      </c>
      <c r="I92" s="24" t="s">
        <v>9</v>
      </c>
    </row>
    <row r="93" spans="1:9" ht="23.25" customHeight="1">
      <c r="A93" s="15">
        <v>8</v>
      </c>
      <c r="B93" s="50" t="s">
        <v>93</v>
      </c>
      <c r="C93" s="12">
        <v>1</v>
      </c>
      <c r="D93" s="13" t="s">
        <v>25</v>
      </c>
      <c r="E93" s="12">
        <v>0</v>
      </c>
      <c r="F93" s="52">
        <f>C93*E93</f>
        <v>0</v>
      </c>
      <c r="G93" s="12">
        <v>150</v>
      </c>
      <c r="H93" s="52">
        <f>G93*C93</f>
        <v>150</v>
      </c>
      <c r="I93" s="24" t="s">
        <v>9</v>
      </c>
    </row>
    <row r="94" spans="1:9" ht="23.25" customHeight="1">
      <c r="A94" s="15">
        <v>9</v>
      </c>
      <c r="B94" s="50" t="s">
        <v>94</v>
      </c>
      <c r="C94" s="12">
        <v>2</v>
      </c>
      <c r="D94" s="13" t="s">
        <v>95</v>
      </c>
      <c r="E94" s="12">
        <v>0</v>
      </c>
      <c r="F94" s="52">
        <f>C94*E94</f>
        <v>0</v>
      </c>
      <c r="G94" s="12">
        <v>150</v>
      </c>
      <c r="H94" s="52">
        <f>G94*C94</f>
        <v>300</v>
      </c>
      <c r="I94" s="24" t="s">
        <v>9</v>
      </c>
    </row>
    <row r="95" spans="1:9" ht="27" customHeight="1">
      <c r="A95" s="15">
        <v>10</v>
      </c>
      <c r="B95" s="50" t="s">
        <v>96</v>
      </c>
      <c r="C95" s="61">
        <v>14</v>
      </c>
      <c r="D95" s="13" t="s">
        <v>15</v>
      </c>
      <c r="E95" s="12">
        <v>0</v>
      </c>
      <c r="F95" s="13">
        <f>C95*E95</f>
        <v>0</v>
      </c>
      <c r="G95" s="12">
        <v>5</v>
      </c>
      <c r="H95" s="13">
        <f>G95*C95</f>
        <v>70</v>
      </c>
      <c r="I95" s="24" t="s">
        <v>48</v>
      </c>
    </row>
    <row r="96" spans="1:9" ht="27" customHeight="1">
      <c r="A96" s="15">
        <v>11</v>
      </c>
      <c r="B96" s="50" t="s">
        <v>52</v>
      </c>
      <c r="C96" s="12">
        <v>10.5</v>
      </c>
      <c r="D96" s="13" t="s">
        <v>15</v>
      </c>
      <c r="E96" s="13">
        <v>80</v>
      </c>
      <c r="F96" s="13">
        <f>C96*E96</f>
        <v>840</v>
      </c>
      <c r="G96" s="13">
        <v>50</v>
      </c>
      <c r="H96" s="13">
        <f>G96*C96</f>
        <v>525</v>
      </c>
      <c r="I96" s="24" t="s">
        <v>97</v>
      </c>
    </row>
    <row r="97" spans="1:9" ht="27" customHeight="1">
      <c r="A97" s="15">
        <v>12</v>
      </c>
      <c r="B97" s="50" t="s">
        <v>98</v>
      </c>
      <c r="C97" s="12">
        <v>2</v>
      </c>
      <c r="D97" s="13" t="s">
        <v>99</v>
      </c>
      <c r="E97" s="13">
        <v>680</v>
      </c>
      <c r="F97" s="13">
        <f>C97*E97</f>
        <v>1360</v>
      </c>
      <c r="G97" s="13">
        <v>300</v>
      </c>
      <c r="H97" s="13">
        <f>G97*C97</f>
        <v>600</v>
      </c>
      <c r="I97" s="24" t="s">
        <v>60</v>
      </c>
    </row>
    <row r="98" spans="1:9" ht="22.5" customHeight="1">
      <c r="A98" s="42"/>
      <c r="B98" s="12" t="s">
        <v>100</v>
      </c>
      <c r="C98" s="12"/>
      <c r="D98" s="13"/>
      <c r="E98" s="12"/>
      <c r="F98" s="20">
        <f>SUM(F8:F97)</f>
        <v>18249</v>
      </c>
      <c r="G98" s="12"/>
      <c r="H98" s="57">
        <f>SUM(H8:H97)</f>
        <v>19093.4</v>
      </c>
      <c r="I98" s="14"/>
    </row>
    <row r="99" spans="1:9" ht="22.5" customHeight="1">
      <c r="A99" s="18" t="s">
        <v>101</v>
      </c>
      <c r="B99" s="19"/>
      <c r="C99" s="20"/>
      <c r="D99" s="20"/>
      <c r="E99" s="21"/>
      <c r="F99" s="21"/>
      <c r="G99" s="20"/>
      <c r="H99" s="21"/>
      <c r="I99" s="22"/>
    </row>
    <row r="100" spans="1:9" ht="22.5" customHeight="1">
      <c r="A100" s="15">
        <v>1</v>
      </c>
      <c r="B100" s="17" t="s">
        <v>102</v>
      </c>
      <c r="C100" s="15">
        <v>1</v>
      </c>
      <c r="D100" s="15" t="s">
        <v>25</v>
      </c>
      <c r="E100" s="15">
        <v>0</v>
      </c>
      <c r="F100" s="13">
        <f>E100*C100</f>
        <v>0</v>
      </c>
      <c r="G100" s="15">
        <v>700</v>
      </c>
      <c r="H100" s="13">
        <f>G100*C100</f>
        <v>700</v>
      </c>
      <c r="I100" s="38" t="s">
        <v>103</v>
      </c>
    </row>
    <row r="101" spans="1:9" ht="22.5" customHeight="1">
      <c r="A101" s="15">
        <v>2</v>
      </c>
      <c r="B101" s="17" t="s">
        <v>104</v>
      </c>
      <c r="C101" s="15">
        <v>1</v>
      </c>
      <c r="D101" s="15" t="s">
        <v>25</v>
      </c>
      <c r="E101" s="15">
        <v>0</v>
      </c>
      <c r="F101" s="13">
        <f>E101*C101</f>
        <v>0</v>
      </c>
      <c r="G101" s="15">
        <v>1000</v>
      </c>
      <c r="H101" s="13">
        <f>G101*C101</f>
        <v>1000</v>
      </c>
      <c r="I101" s="26" t="s">
        <v>105</v>
      </c>
    </row>
    <row r="102" spans="1:9" ht="22.5" customHeight="1">
      <c r="A102" s="15">
        <v>3</v>
      </c>
      <c r="B102" s="17" t="s">
        <v>106</v>
      </c>
      <c r="C102" s="15">
        <v>1</v>
      </c>
      <c r="D102" s="15" t="s">
        <v>25</v>
      </c>
      <c r="E102" s="15">
        <v>0</v>
      </c>
      <c r="F102" s="13">
        <v>0</v>
      </c>
      <c r="G102" s="15">
        <v>180</v>
      </c>
      <c r="H102" s="13">
        <f>G102*C102</f>
        <v>180</v>
      </c>
      <c r="I102" s="26" t="s">
        <v>107</v>
      </c>
    </row>
    <row r="103" spans="1:9" ht="22.5" customHeight="1">
      <c r="A103" s="25" t="s">
        <v>108</v>
      </c>
      <c r="B103" s="29" t="s">
        <v>109</v>
      </c>
      <c r="C103" s="75" t="s">
        <v>110</v>
      </c>
      <c r="D103" s="76"/>
      <c r="E103" s="77"/>
      <c r="F103" s="78">
        <f>SUM(F98+H98)*0.08+295.2</f>
        <v>3282.592</v>
      </c>
      <c r="G103" s="79"/>
      <c r="H103" s="80"/>
      <c r="I103" s="27" t="s">
        <v>111</v>
      </c>
    </row>
    <row r="104" spans="1:9" ht="22.5" customHeight="1">
      <c r="A104" s="25" t="s">
        <v>112</v>
      </c>
      <c r="B104" s="29" t="s">
        <v>113</v>
      </c>
      <c r="C104" s="75" t="s">
        <v>114</v>
      </c>
      <c r="D104" s="76"/>
      <c r="E104" s="77"/>
      <c r="F104" s="78">
        <f>SUM(F98+H98)*0.17</f>
        <v>6348.2080000000005</v>
      </c>
      <c r="G104" s="79"/>
      <c r="H104" s="80"/>
      <c r="I104" s="17" t="s">
        <v>115</v>
      </c>
    </row>
    <row r="105" spans="1:9" ht="22.5" customHeight="1">
      <c r="A105" s="28"/>
      <c r="B105" s="29"/>
      <c r="C105" s="69" t="s">
        <v>116</v>
      </c>
      <c r="D105" s="70"/>
      <c r="E105" s="71"/>
      <c r="F105" s="72">
        <f>F98+H98+H100+H101+H102+F103+F104</f>
        <v>48853.2</v>
      </c>
      <c r="G105" s="73"/>
      <c r="H105" s="74"/>
      <c r="I105" s="24" t="s">
        <v>117</v>
      </c>
    </row>
    <row r="106" spans="1:9" ht="14.25">
      <c r="A106" s="30" t="s">
        <v>118</v>
      </c>
      <c r="B106" s="31"/>
      <c r="C106" s="30"/>
      <c r="D106" s="30"/>
      <c r="E106" s="23"/>
      <c r="F106" s="23"/>
      <c r="G106" s="32"/>
      <c r="H106" s="23"/>
      <c r="I106" s="9" t="s">
        <v>119</v>
      </c>
    </row>
    <row r="107" spans="1:9" ht="14.25">
      <c r="A107" s="33" t="s">
        <v>120</v>
      </c>
      <c r="B107" s="68" t="s">
        <v>121</v>
      </c>
      <c r="C107" s="31"/>
      <c r="D107" s="31"/>
      <c r="E107" s="31"/>
      <c r="F107" s="31"/>
      <c r="G107" s="31"/>
      <c r="H107" s="31"/>
      <c r="I107" s="31"/>
    </row>
    <row r="108" spans="1:9" ht="14.25">
      <c r="A108" s="33" t="s">
        <v>120</v>
      </c>
      <c r="B108" s="31" t="s">
        <v>122</v>
      </c>
      <c r="C108" s="31"/>
      <c r="D108" s="31"/>
      <c r="E108" s="31"/>
      <c r="F108" s="31"/>
      <c r="G108" s="31"/>
      <c r="H108" s="31"/>
      <c r="I108" s="31"/>
    </row>
    <row r="109" spans="1:9" ht="14.25">
      <c r="A109" s="33" t="s">
        <v>120</v>
      </c>
      <c r="B109" s="31" t="s">
        <v>123</v>
      </c>
      <c r="C109" s="31"/>
      <c r="D109" s="31"/>
      <c r="E109" s="31"/>
      <c r="F109" s="31"/>
      <c r="G109" s="31"/>
      <c r="H109" s="31"/>
      <c r="I109" s="31"/>
    </row>
    <row r="110" spans="1:9" ht="14.25">
      <c r="A110" s="34" t="s">
        <v>120</v>
      </c>
      <c r="B110" s="81" t="s">
        <v>124</v>
      </c>
      <c r="C110" s="81"/>
      <c r="D110" s="81"/>
      <c r="E110" s="81"/>
      <c r="F110" s="81"/>
      <c r="G110" s="81"/>
      <c r="H110" s="81"/>
      <c r="I110" s="81"/>
    </row>
    <row r="111" spans="1:9" ht="14.25">
      <c r="A111" s="34" t="s">
        <v>120</v>
      </c>
      <c r="B111" s="81" t="s">
        <v>125</v>
      </c>
      <c r="C111" s="81"/>
      <c r="D111" s="81"/>
      <c r="E111" s="81"/>
      <c r="F111" s="81"/>
      <c r="G111" s="81"/>
      <c r="H111" s="81"/>
      <c r="I111" s="81"/>
    </row>
    <row r="113" spans="2:9" ht="14.25">
      <c r="B113" s="1" t="s">
        <v>126</v>
      </c>
      <c r="I113" s="2" t="s">
        <v>127</v>
      </c>
    </row>
    <row r="114" ht="14.25">
      <c r="B114" s="1"/>
    </row>
    <row r="115" spans="2:9" ht="14.25">
      <c r="B115" s="1" t="s">
        <v>128</v>
      </c>
      <c r="I115" s="2" t="s">
        <v>129</v>
      </c>
    </row>
    <row r="118" ht="14.25">
      <c r="E118" s="51"/>
    </row>
  </sheetData>
  <mergeCells count="24">
    <mergeCell ref="A1:I1"/>
    <mergeCell ref="B2:I2"/>
    <mergeCell ref="A3:I3"/>
    <mergeCell ref="A4:I4"/>
    <mergeCell ref="E5:F5"/>
    <mergeCell ref="G5:H5"/>
    <mergeCell ref="C103:E103"/>
    <mergeCell ref="F103:H103"/>
    <mergeCell ref="C104:E104"/>
    <mergeCell ref="F104:H104"/>
    <mergeCell ref="C105:E105"/>
    <mergeCell ref="F105:H105"/>
    <mergeCell ref="B107:I107"/>
    <mergeCell ref="B108:I108"/>
    <mergeCell ref="B109:I109"/>
    <mergeCell ref="B110:I110"/>
    <mergeCell ref="B111:I111"/>
    <mergeCell ref="B113:C113"/>
    <mergeCell ref="B115:D115"/>
    <mergeCell ref="A5:A6"/>
    <mergeCell ref="B5:B6"/>
    <mergeCell ref="C5:C6"/>
    <mergeCell ref="D5:D6"/>
    <mergeCell ref="I5:I6"/>
  </mergeCells>
  <printOptions/>
  <pageMargins left="0.7479166666666667" right="0.7479166666666667" top="0.9840277777777777" bottom="0.9840277777777777" header="0.5111111111111111" footer="0.5111111111111111"/>
  <pageSetup horizontalDpi="360" verticalDpi="360" orientation="portrait" paperSize="9" scale="7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2011-04-15T02:38:12Z</cp:lastPrinted>
  <dcterms:created xsi:type="dcterms:W3CDTF">2006-09-24T05:52:42Z</dcterms:created>
  <dcterms:modified xsi:type="dcterms:W3CDTF">2011-06-13T06:23:19Z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