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680" activeTab="0"/>
  </bookViews>
  <sheets>
    <sheet name="方案" sheetId="1" r:id="rId1"/>
  </sheets>
  <definedNames>
    <definedName name="_xlnm.Print_Area" localSheetId="0">'方案'!$A$1:$I$52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<sst xmlns="http://schemas.openxmlformats.org/spreadsheetml/2006/main" count="163" uniqueCount="118">
  <si>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</si>
  <si>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</si>
  <si>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</si>
  <si>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</si>
  <si>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</si>
  <si>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</si>
  <si>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</si>
  <si>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</si>
  <si>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</si>
  <si>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顶面刷漆</t>
  </si>
  <si>
    <t>㎡</t>
  </si>
  <si>
    <t>批刮多乐士腻子二至三遍，打磨平整。刷底漆一遍，多乐士家丽安净味面漆二遍。</t>
  </si>
  <si>
    <t>墙面刷漆</t>
  </si>
  <si>
    <t>墙面批灰</t>
  </si>
  <si>
    <t>石膏灰批荡找平。</t>
  </si>
  <si>
    <t>海螺牌32.5硅酸盐水泥、中砂水泥沙浆铺贴。规格≥250mm≤800mm　不含找平、拉毛、及地面处理(主材业主自购，贴砖厚度不超过40mm，超过厚度补材料差价)</t>
  </si>
  <si>
    <t>造型吊顶</t>
  </si>
  <si>
    <t>轻钢龙骨、龙牌石膏板，石膏板拼接处留缝3-8mm,快粘粉或石膏粉填缝，牛皮纸或绷带粘缝处理.自攻钉刷防锈漆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</si>
  <si>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</si>
  <si>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项</t>
  </si>
  <si>
    <t>地面找平</t>
  </si>
  <si>
    <t>石膏板吊平顶</t>
  </si>
  <si>
    <t>墙面石膏板封平</t>
  </si>
  <si>
    <t>龙牌石膏板，石膏板拼接处留缝3-8mm,快粘粉或石膏粉填缝，牛皮纸或绷带粘缝处理.自攻钉刷防锈漆</t>
  </si>
  <si>
    <t>成本核算</t>
  </si>
  <si>
    <t>材料</t>
  </si>
  <si>
    <t>管理费</t>
  </si>
  <si>
    <t>总价*8%</t>
  </si>
  <si>
    <t>105*60*0.08=360（墙地砖管理费）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</si>
  <si>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</si>
  <si>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</si>
  <si>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</si>
  <si>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</si>
  <si>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</si>
  <si>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</si>
  <si>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</si>
  <si>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总价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</si>
  <si>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</si>
  <si>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</si>
  <si>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</si>
  <si>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</si>
  <si>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</si>
  <si>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</si>
  <si>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</si>
  <si>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</si>
  <si>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</si>
  <si>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</si>
  <si>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</si>
  <si>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</si>
  <si>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</si>
  <si>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2011年   月   日</t>
  </si>
  <si>
    <t>2011年   月   日</t>
  </si>
  <si>
    <t>主材部分（估算）</t>
  </si>
  <si>
    <t>业主自购</t>
  </si>
  <si>
    <t>品牌马可波罗800*800玻化砖</t>
  </si>
  <si>
    <t>合计</t>
  </si>
  <si>
    <t>以上仅供参考</t>
  </si>
  <si>
    <t>红砖砌墙</t>
  </si>
  <si>
    <t>A</t>
  </si>
  <si>
    <t>B</t>
  </si>
  <si>
    <t>C</t>
  </si>
  <si>
    <t>D</t>
  </si>
  <si>
    <t>总计(A+B+C+D)</t>
  </si>
  <si>
    <t>项</t>
  </si>
  <si>
    <t xml:space="preserve">                                                   京城唯一透明化报价，核算成本才是硬道理</t>
  </si>
  <si>
    <t xml:space="preserve">       甲方：</t>
  </si>
  <si>
    <t xml:space="preserve">             乙方：</t>
  </si>
  <si>
    <t>业主姓名：                                    联系方式：                邮箱：</t>
  </si>
  <si>
    <t>品牌型号材质说明</t>
  </si>
  <si>
    <t>单位</t>
  </si>
  <si>
    <t>序号</t>
  </si>
  <si>
    <t>项目</t>
  </si>
  <si>
    <t>数量</t>
  </si>
  <si>
    <t>机械损耗费</t>
  </si>
  <si>
    <t>锯片、钻头、滚刷、机械磨损修理等</t>
  </si>
  <si>
    <t>拆除吊顶</t>
  </si>
  <si>
    <t>拆除原有石膏板吊顶,厨房，卫生间扣板吊顶</t>
  </si>
  <si>
    <t>铲除瓷片、地砖、装袋，不包清运</t>
  </si>
  <si>
    <t>100-120mm厚，Ф10-12mm钢筋@120，C20混凝土，含模板</t>
  </si>
  <si>
    <t>工程地址：南昌华南城招商中心员工书吧            预算日期：2011年9月20日  设计师：王朝</t>
  </si>
  <si>
    <t>一、客餐厅及过道</t>
  </si>
  <si>
    <t>地砖铲除</t>
  </si>
  <si>
    <t>百叶门玄关</t>
  </si>
  <si>
    <t>整体书柜</t>
  </si>
  <si>
    <t>新砌墙体喷真石漆</t>
  </si>
  <si>
    <t>铺地砖与大理石</t>
  </si>
  <si>
    <t>贴马赛克</t>
  </si>
  <si>
    <t>红砖地面抬高</t>
  </si>
  <si>
    <t>墙裙制作</t>
  </si>
  <si>
    <t>分类书架</t>
  </si>
  <si>
    <t>淡蓝色木制作混油</t>
  </si>
  <si>
    <t>红砖砌墙</t>
  </si>
  <si>
    <t>白色木制作混油</t>
  </si>
  <si>
    <t>设计费</t>
  </si>
  <si>
    <t>仅设计费</t>
  </si>
  <si>
    <t>淡蓝色混油木板，实木封边条，详见施工图及效果图。</t>
  </si>
  <si>
    <t>详见施工图效果图。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</si>
  <si>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</si>
  <si>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地砖</t>
  </si>
  <si>
    <t>实木地板</t>
  </si>
  <si>
    <t>中国名牌德品地板。</t>
  </si>
  <si>
    <t>灯箱内置灯</t>
  </si>
  <si>
    <t>外置射灯</t>
  </si>
  <si>
    <t>射灯</t>
  </si>
  <si>
    <t>个</t>
  </si>
  <si>
    <t>1、原地面清理，刷界面剂，强度32.5普通硅酸盐水泥（钻牌、华新、海螺）、中砂水泥沙浆抹平。2、找平厚度平均不超过40mm，超过此厚度费用另计。</t>
  </si>
  <si>
    <t>批刮多乐士腻子二至三遍，打磨平整。刷底漆一遍，多乐士家丽安净味面漆二遍。</t>
  </si>
  <si>
    <t>轻钢龙骨、龙牌石膏板，石膏板拼接处留缝3-8mm,快粘粉或石膏粉填缝，牛皮纸或绷带粘缝处理.自攻钉刷防锈漆</t>
  </si>
  <si>
    <t>包括油漆、辅材、机具损耗及人工，立邦牌</t>
  </si>
  <si>
    <t>32.5硅酸盐水泥（钻牌、华新、海螺）、中砂水泥沙浆铺贴。
文化石指5CM以下规格的或拼花贴法，不含马赛克、找平、拉毛、及墙面处理。
(不含主材、勾缝剂)详见施工图效果图。</t>
  </si>
  <si>
    <t>远程费</t>
  </si>
  <si>
    <t>仅人工费</t>
  </si>
  <si>
    <t>灯箱</t>
  </si>
  <si>
    <t>组</t>
  </si>
  <si>
    <t>灯箱定模制作</t>
  </si>
  <si>
    <t>现场大新E1级大芯板制模，预留灯箱位置，及封边处理费用。</t>
  </si>
  <si>
    <t>定做不锈钢中岛柜</t>
  </si>
  <si>
    <t>南昌分公司工程报价单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</si>
</sst>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24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187" fontId="13" fillId="4" borderId="1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87" fontId="2" fillId="5" borderId="1" xfId="0" applyNumberFormat="1" applyFont="1" applyFill="1" applyBorder="1" applyAlignment="1">
      <alignment horizontal="left" vertical="center"/>
    </xf>
    <xf numFmtId="186" fontId="2" fillId="5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9" fontId="15" fillId="4" borderId="8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6" xfId="0" applyNumberFormat="1" applyFont="1" applyFill="1" applyBorder="1" applyAlignment="1">
      <alignment horizontal="center" vertical="center"/>
    </xf>
    <xf numFmtId="186" fontId="13" fillId="5" borderId="8" xfId="0" applyNumberFormat="1" applyFont="1" applyFill="1" applyBorder="1" applyAlignment="1">
      <alignment horizontal="center" vertical="center"/>
    </xf>
    <xf numFmtId="186" fontId="13" fillId="5" borderId="5" xfId="0" applyNumberFormat="1" applyFont="1" applyFill="1" applyBorder="1" applyAlignment="1">
      <alignment horizontal="center" vertical="center"/>
    </xf>
    <xf numFmtId="186" fontId="13" fillId="5" borderId="6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9" fontId="2" fillId="5" borderId="8" xfId="0" applyNumberFormat="1" applyFont="1" applyFill="1" applyBorder="1" applyAlignment="1">
      <alignment horizontal="center" vertical="center"/>
    </xf>
    <xf numFmtId="9" fontId="2" fillId="5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438150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347" r="3125" b="1449"/>
        <a:stretch>
          <a:fillRect/>
        </a:stretch>
      </xdr:blipFill>
      <xdr:spPr>
        <a:xfrm>
          <a:off x="9525" y="19050"/>
          <a:ext cx="399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5.375" style="1" customWidth="1"/>
    <col min="2" max="2" width="13.625" style="2" customWidth="1"/>
    <col min="3" max="3" width="6.75390625" style="1" customWidth="1"/>
    <col min="4" max="4" width="5.75390625" style="1" customWidth="1"/>
    <col min="5" max="5" width="6.75390625" style="3" customWidth="1"/>
    <col min="6" max="6" width="8.50390625" style="3" customWidth="1"/>
    <col min="7" max="7" width="7.00390625" style="4" customWidth="1"/>
    <col min="8" max="8" width="96.875" style="3" hidden="1" customWidth="1"/>
    <col min="9" max="9" width="82.00390625" style="2" customWidth="1"/>
    <col min="10" max="16384" width="9.00390625" style="5" bestFit="1" customWidth="1"/>
  </cols>
  <sheetData>
    <row r="1" spans="1:15" s="6" customFormat="1" ht="59.25" customHeight="1">
      <c r="A1" s="96"/>
      <c r="B1" s="97"/>
      <c r="C1" s="97"/>
      <c r="D1" s="97"/>
      <c r="E1" s="97"/>
      <c r="F1" s="63"/>
      <c r="G1" s="63"/>
      <c r="H1" s="98" t="s">
        <v>117</v>
      </c>
      <c r="I1" s="99"/>
      <c r="J1" s="15"/>
      <c r="K1" s="13"/>
      <c r="L1" s="13"/>
      <c r="M1" s="13"/>
      <c r="N1" s="13"/>
      <c r="O1" s="13"/>
    </row>
    <row r="2" spans="1:15" s="6" customFormat="1" ht="22.5" customHeight="1">
      <c r="A2" s="121" t="s">
        <v>64</v>
      </c>
      <c r="B2" s="122"/>
      <c r="C2" s="122"/>
      <c r="D2" s="122"/>
      <c r="E2" s="122"/>
      <c r="F2" s="122"/>
      <c r="G2" s="122"/>
      <c r="H2" s="122"/>
      <c r="I2" s="123"/>
      <c r="J2" s="15"/>
      <c r="K2" s="13"/>
      <c r="L2" s="13"/>
      <c r="M2" s="13"/>
      <c r="N2" s="13"/>
      <c r="O2" s="13"/>
    </row>
    <row r="3" spans="1:15" s="6" customFormat="1" ht="22.5" customHeight="1">
      <c r="A3" s="124" t="s">
        <v>79</v>
      </c>
      <c r="B3" s="125"/>
      <c r="C3" s="125"/>
      <c r="D3" s="125"/>
      <c r="E3" s="125"/>
      <c r="F3" s="125"/>
      <c r="G3" s="125"/>
      <c r="H3" s="125"/>
      <c r="I3" s="126"/>
      <c r="J3" s="15"/>
      <c r="K3" s="13"/>
      <c r="L3" s="13"/>
      <c r="M3" s="13"/>
      <c r="N3" s="13"/>
      <c r="O3" s="13"/>
    </row>
    <row r="4" spans="1:15" s="6" customFormat="1" ht="22.5" customHeight="1">
      <c r="A4" s="127" t="s">
        <v>67</v>
      </c>
      <c r="B4" s="127"/>
      <c r="C4" s="127"/>
      <c r="D4" s="127"/>
      <c r="E4" s="127"/>
      <c r="F4" s="127"/>
      <c r="G4" s="127"/>
      <c r="H4" s="127"/>
      <c r="I4" s="127"/>
      <c r="J4" s="15"/>
      <c r="K4" s="13"/>
      <c r="L4" s="13"/>
      <c r="M4" s="13"/>
      <c r="N4" s="13"/>
      <c r="O4" s="13"/>
    </row>
    <row r="5" spans="1:15" s="7" customFormat="1" ht="19.5" customHeight="1">
      <c r="A5" s="100" t="s">
        <v>0</v>
      </c>
      <c r="B5" s="100" t="s">
        <v>1</v>
      </c>
      <c r="C5" s="100" t="s">
        <v>2</v>
      </c>
      <c r="D5" s="100" t="s">
        <v>3</v>
      </c>
      <c r="E5" s="128" t="s">
        <v>4</v>
      </c>
      <c r="F5" s="129"/>
      <c r="G5" s="128" t="s">
        <v>5</v>
      </c>
      <c r="H5" s="129"/>
      <c r="I5" s="100" t="s">
        <v>6</v>
      </c>
      <c r="J5" s="91"/>
      <c r="K5" s="92"/>
      <c r="L5" s="92"/>
      <c r="M5" s="92"/>
      <c r="N5" s="92"/>
      <c r="O5" s="92"/>
    </row>
    <row r="6" spans="1:15" ht="29.25" customHeight="1">
      <c r="A6" s="101"/>
      <c r="B6" s="101"/>
      <c r="C6" s="101"/>
      <c r="D6" s="101"/>
      <c r="E6" s="25" t="s">
        <v>7</v>
      </c>
      <c r="F6" s="25" t="s">
        <v>8</v>
      </c>
      <c r="G6" s="25" t="s">
        <v>7</v>
      </c>
      <c r="H6" s="25" t="s">
        <v>8</v>
      </c>
      <c r="I6" s="101"/>
      <c r="J6" s="93"/>
      <c r="K6" s="92"/>
      <c r="L6" s="92"/>
      <c r="M6" s="92"/>
      <c r="N6" s="92"/>
      <c r="O6" s="92"/>
    </row>
    <row r="7" spans="1:15" ht="27.75" customHeight="1">
      <c r="A7" s="107" t="s">
        <v>80</v>
      </c>
      <c r="B7" s="108"/>
      <c r="C7" s="17"/>
      <c r="D7" s="17"/>
      <c r="E7" s="16"/>
      <c r="F7" s="16"/>
      <c r="G7" s="17"/>
      <c r="H7" s="16"/>
      <c r="I7" s="18"/>
      <c r="J7" s="93"/>
      <c r="K7" s="92"/>
      <c r="L7" s="92"/>
      <c r="M7" s="92"/>
      <c r="N7" s="92"/>
      <c r="O7" s="92"/>
    </row>
    <row r="8" spans="1:15" s="75" customFormat="1" ht="30.75" customHeight="1">
      <c r="A8" s="71">
        <v>1</v>
      </c>
      <c r="B8" s="72" t="s">
        <v>9</v>
      </c>
      <c r="C8" s="71"/>
      <c r="D8" s="71" t="s">
        <v>10</v>
      </c>
      <c r="E8" s="71">
        <v>9</v>
      </c>
      <c r="F8" s="73">
        <f>E8*C8</f>
        <v>0</v>
      </c>
      <c r="G8" s="71">
        <v>12</v>
      </c>
      <c r="H8" s="73">
        <f>G8*C8</f>
        <v>0</v>
      </c>
      <c r="I8" s="74" t="s">
        <v>106</v>
      </c>
      <c r="J8" s="93"/>
      <c r="K8" s="92"/>
      <c r="L8" s="92"/>
      <c r="M8" s="92"/>
      <c r="N8" s="92"/>
      <c r="O8" s="92"/>
    </row>
    <row r="9" spans="1:15" s="75" customFormat="1" ht="30.75" customHeight="1">
      <c r="A9" s="71">
        <v>2</v>
      </c>
      <c r="B9" s="79" t="s">
        <v>16</v>
      </c>
      <c r="C9" s="80"/>
      <c r="D9" s="71" t="s">
        <v>10</v>
      </c>
      <c r="E9" s="80">
        <v>45</v>
      </c>
      <c r="F9" s="81">
        <f>C9*E9</f>
        <v>0</v>
      </c>
      <c r="G9" s="80">
        <v>50</v>
      </c>
      <c r="H9" s="81">
        <f>C9*G9</f>
        <v>0</v>
      </c>
      <c r="I9" s="74" t="s">
        <v>107</v>
      </c>
      <c r="J9" s="93"/>
      <c r="K9" s="92"/>
      <c r="L9" s="92"/>
      <c r="M9" s="92"/>
      <c r="N9" s="92"/>
      <c r="O9" s="92"/>
    </row>
    <row r="10" spans="1:15" s="75" customFormat="1" ht="30.75" customHeight="1">
      <c r="A10" s="71">
        <v>3</v>
      </c>
      <c r="B10" s="72" t="s">
        <v>21</v>
      </c>
      <c r="C10" s="71"/>
      <c r="D10" s="71" t="s">
        <v>10</v>
      </c>
      <c r="E10" s="71">
        <v>30</v>
      </c>
      <c r="F10" s="73">
        <f>E10*C10</f>
        <v>0</v>
      </c>
      <c r="G10" s="71">
        <v>35</v>
      </c>
      <c r="H10" s="73">
        <f>G10*C10</f>
        <v>0</v>
      </c>
      <c r="I10" s="74" t="s">
        <v>17</v>
      </c>
      <c r="J10" s="93"/>
      <c r="K10" s="92"/>
      <c r="L10" s="92"/>
      <c r="M10" s="92"/>
      <c r="N10" s="92"/>
      <c r="O10" s="92"/>
    </row>
    <row r="11" spans="1:15" s="75" customFormat="1" ht="30.75" customHeight="1">
      <c r="A11" s="77">
        <v>4</v>
      </c>
      <c r="B11" s="78" t="s">
        <v>75</v>
      </c>
      <c r="C11" s="77"/>
      <c r="D11" s="77" t="s">
        <v>19</v>
      </c>
      <c r="E11" s="77">
        <v>0</v>
      </c>
      <c r="F11" s="77">
        <f>C11*E11</f>
        <v>0</v>
      </c>
      <c r="G11" s="77">
        <v>240</v>
      </c>
      <c r="H11" s="77">
        <f>C11*G11</f>
        <v>0</v>
      </c>
      <c r="I11" s="72" t="s">
        <v>76</v>
      </c>
      <c r="J11" s="93"/>
      <c r="K11" s="92"/>
      <c r="L11" s="92"/>
      <c r="M11" s="92"/>
      <c r="N11" s="92"/>
      <c r="O11" s="92"/>
    </row>
    <row r="12" spans="1:15" s="75" customFormat="1" ht="30.75" customHeight="1">
      <c r="A12" s="45">
        <v>5</v>
      </c>
      <c r="B12" s="69" t="s">
        <v>81</v>
      </c>
      <c r="C12" s="45">
        <v>70</v>
      </c>
      <c r="D12" s="45" t="s">
        <v>10</v>
      </c>
      <c r="E12" s="45">
        <v>0</v>
      </c>
      <c r="F12" s="45">
        <f>C12*E12</f>
        <v>0</v>
      </c>
      <c r="G12" s="45">
        <v>15</v>
      </c>
      <c r="H12" s="45">
        <f>C12*G12</f>
        <v>1050</v>
      </c>
      <c r="I12" s="69" t="s">
        <v>77</v>
      </c>
      <c r="J12" s="93"/>
      <c r="K12" s="92"/>
      <c r="L12" s="92"/>
      <c r="M12" s="92"/>
      <c r="N12" s="92"/>
      <c r="O12" s="92"/>
    </row>
    <row r="13" spans="1:15" s="8" customFormat="1" ht="31.5" customHeight="1">
      <c r="A13" s="45">
        <v>6</v>
      </c>
      <c r="B13" s="19" t="s">
        <v>12</v>
      </c>
      <c r="C13" s="21">
        <v>30</v>
      </c>
      <c r="D13" s="21" t="s">
        <v>10</v>
      </c>
      <c r="E13" s="21">
        <v>9</v>
      </c>
      <c r="F13" s="52">
        <f>E13*C13</f>
        <v>270</v>
      </c>
      <c r="G13" s="21">
        <v>12</v>
      </c>
      <c r="H13" s="52">
        <f>G13*C13</f>
        <v>360</v>
      </c>
      <c r="I13" s="14" t="s">
        <v>11</v>
      </c>
      <c r="J13" s="93"/>
      <c r="K13" s="92"/>
      <c r="L13" s="92"/>
      <c r="M13" s="92"/>
      <c r="N13" s="92"/>
      <c r="O13" s="92"/>
    </row>
    <row r="14" spans="1:16" s="8" customFormat="1" ht="30" customHeight="1">
      <c r="A14" s="45">
        <v>7</v>
      </c>
      <c r="B14" s="46" t="s">
        <v>13</v>
      </c>
      <c r="C14" s="47">
        <v>29</v>
      </c>
      <c r="D14" s="47" t="s">
        <v>10</v>
      </c>
      <c r="E14" s="47">
        <v>3</v>
      </c>
      <c r="F14" s="48">
        <f>C14*E14</f>
        <v>87</v>
      </c>
      <c r="G14" s="47">
        <v>3</v>
      </c>
      <c r="H14" s="48">
        <f>C14*G14</f>
        <v>87</v>
      </c>
      <c r="I14" s="53" t="s">
        <v>14</v>
      </c>
      <c r="J14" s="93"/>
      <c r="K14" s="92"/>
      <c r="L14" s="92"/>
      <c r="M14" s="92"/>
      <c r="N14" s="92"/>
      <c r="O14" s="92"/>
      <c r="P14" s="9"/>
    </row>
    <row r="15" spans="1:16" s="8" customFormat="1" ht="39" customHeight="1">
      <c r="A15" s="45">
        <v>8</v>
      </c>
      <c r="B15" s="46" t="s">
        <v>20</v>
      </c>
      <c r="C15" s="47">
        <v>20</v>
      </c>
      <c r="D15" s="47" t="s">
        <v>10</v>
      </c>
      <c r="E15" s="47">
        <v>15</v>
      </c>
      <c r="F15" s="48">
        <f>C15*E15</f>
        <v>300</v>
      </c>
      <c r="G15" s="47">
        <v>15</v>
      </c>
      <c r="H15" s="48">
        <f>C15*G15</f>
        <v>300</v>
      </c>
      <c r="I15" s="14" t="s">
        <v>105</v>
      </c>
      <c r="J15" s="93"/>
      <c r="K15" s="92"/>
      <c r="L15" s="92"/>
      <c r="M15" s="92"/>
      <c r="N15" s="92"/>
      <c r="O15" s="92"/>
      <c r="P15" s="9"/>
    </row>
    <row r="16" spans="1:17" ht="39.75" customHeight="1">
      <c r="A16" s="45">
        <v>9</v>
      </c>
      <c r="B16" s="19" t="s">
        <v>85</v>
      </c>
      <c r="C16" s="21">
        <v>50</v>
      </c>
      <c r="D16" s="21" t="s">
        <v>10</v>
      </c>
      <c r="E16" s="21">
        <v>10</v>
      </c>
      <c r="F16" s="52">
        <f>E16*C16</f>
        <v>500</v>
      </c>
      <c r="G16" s="21">
        <v>25</v>
      </c>
      <c r="H16" s="52">
        <f>G16*C16</f>
        <v>1250</v>
      </c>
      <c r="I16" s="14" t="s">
        <v>15</v>
      </c>
      <c r="J16" s="93"/>
      <c r="K16" s="92"/>
      <c r="L16" s="92"/>
      <c r="M16" s="92"/>
      <c r="N16" s="92"/>
      <c r="O16" s="92"/>
      <c r="P16" s="9"/>
      <c r="Q16" s="8"/>
    </row>
    <row r="17" spans="1:17" ht="39.75" customHeight="1">
      <c r="A17" s="45">
        <v>10</v>
      </c>
      <c r="B17" s="83" t="s">
        <v>87</v>
      </c>
      <c r="C17" s="45">
        <v>20</v>
      </c>
      <c r="D17" s="45" t="s">
        <v>10</v>
      </c>
      <c r="E17" s="45">
        <v>45</v>
      </c>
      <c r="F17" s="45">
        <f>C17*E17</f>
        <v>900</v>
      </c>
      <c r="G17" s="45">
        <v>35</v>
      </c>
      <c r="H17" s="45">
        <f>C17*G17</f>
        <v>700</v>
      </c>
      <c r="I17" s="14" t="s">
        <v>78</v>
      </c>
      <c r="J17" s="93"/>
      <c r="K17" s="92"/>
      <c r="L17" s="92"/>
      <c r="M17" s="92"/>
      <c r="N17" s="92"/>
      <c r="O17" s="92"/>
      <c r="P17" s="9"/>
      <c r="Q17" s="8"/>
    </row>
    <row r="18" spans="1:17" ht="55.5" customHeight="1">
      <c r="A18" s="45">
        <v>11</v>
      </c>
      <c r="B18" s="19" t="s">
        <v>86</v>
      </c>
      <c r="C18" s="21">
        <v>0.4</v>
      </c>
      <c r="D18" s="45" t="s">
        <v>10</v>
      </c>
      <c r="E18" s="21">
        <v>10</v>
      </c>
      <c r="F18" s="48">
        <f>C18*E18</f>
        <v>4</v>
      </c>
      <c r="G18" s="21">
        <v>50</v>
      </c>
      <c r="H18" s="48">
        <f>C18*G18</f>
        <v>20</v>
      </c>
      <c r="I18" s="41" t="s">
        <v>109</v>
      </c>
      <c r="J18" s="93"/>
      <c r="K18" s="92"/>
      <c r="L18" s="92"/>
      <c r="M18" s="92"/>
      <c r="N18" s="92"/>
      <c r="O18" s="92"/>
      <c r="P18" s="9"/>
      <c r="Q18" s="8"/>
    </row>
    <row r="19" spans="1:256" s="11" customFormat="1" ht="32.25" customHeight="1">
      <c r="A19" s="45">
        <v>12</v>
      </c>
      <c r="B19" s="54" t="s">
        <v>57</v>
      </c>
      <c r="C19" s="45">
        <v>9.4</v>
      </c>
      <c r="D19" s="45" t="s">
        <v>10</v>
      </c>
      <c r="E19" s="55">
        <v>55</v>
      </c>
      <c r="F19" s="48">
        <f>C19*E19</f>
        <v>517</v>
      </c>
      <c r="G19" s="55">
        <v>40</v>
      </c>
      <c r="H19" s="48">
        <f>C19*G19</f>
        <v>376</v>
      </c>
      <c r="I19" s="53" t="s">
        <v>91</v>
      </c>
      <c r="J19" s="93"/>
      <c r="K19" s="92"/>
      <c r="L19" s="92"/>
      <c r="M19" s="92"/>
      <c r="N19" s="92"/>
      <c r="O19" s="92"/>
      <c r="P19" s="12"/>
      <c r="Q19" s="12"/>
      <c r="R19" s="10"/>
      <c r="S19" s="10"/>
      <c r="T19" s="10"/>
      <c r="U19" s="10"/>
      <c r="V19" s="10"/>
      <c r="W19" s="10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1" customFormat="1" ht="32.25" customHeight="1">
      <c r="A20" s="45">
        <v>13</v>
      </c>
      <c r="B20" s="54" t="s">
        <v>84</v>
      </c>
      <c r="C20" s="45">
        <v>9.4</v>
      </c>
      <c r="D20" s="21" t="s">
        <v>10</v>
      </c>
      <c r="E20" s="76">
        <v>100</v>
      </c>
      <c r="F20" s="48">
        <f>C20*E20</f>
        <v>940</v>
      </c>
      <c r="G20" s="76">
        <v>80</v>
      </c>
      <c r="H20" s="52">
        <f>G20*C20</f>
        <v>752</v>
      </c>
      <c r="I20" s="41" t="s">
        <v>96</v>
      </c>
      <c r="J20" s="93"/>
      <c r="K20" s="92"/>
      <c r="L20" s="92"/>
      <c r="M20" s="92"/>
      <c r="N20" s="92"/>
      <c r="O20" s="92"/>
      <c r="P20" s="12"/>
      <c r="Q20" s="12"/>
      <c r="R20" s="10"/>
      <c r="S20" s="10"/>
      <c r="T20" s="10"/>
      <c r="U20" s="10"/>
      <c r="V20" s="10"/>
      <c r="W20" s="1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17" s="9" customFormat="1" ht="38.25" customHeight="1">
      <c r="A21" s="45">
        <v>14</v>
      </c>
      <c r="B21" s="19" t="s">
        <v>22</v>
      </c>
      <c r="C21" s="21">
        <v>35</v>
      </c>
      <c r="D21" s="21" t="s">
        <v>10</v>
      </c>
      <c r="E21" s="21">
        <v>30</v>
      </c>
      <c r="F21" s="52">
        <f>E21*C21</f>
        <v>1050</v>
      </c>
      <c r="G21" s="21">
        <v>35</v>
      </c>
      <c r="H21" s="52">
        <f>G21*C21</f>
        <v>1225</v>
      </c>
      <c r="I21" s="14" t="s">
        <v>23</v>
      </c>
      <c r="J21" s="93"/>
      <c r="K21" s="92"/>
      <c r="L21" s="92"/>
      <c r="M21" s="92"/>
      <c r="N21" s="92"/>
      <c r="O21" s="92"/>
      <c r="P21" s="12"/>
      <c r="Q21" s="12"/>
    </row>
    <row r="22" spans="1:15" ht="30" customHeight="1">
      <c r="A22" s="45">
        <v>15</v>
      </c>
      <c r="B22" s="19" t="s">
        <v>114</v>
      </c>
      <c r="C22" s="21">
        <v>1</v>
      </c>
      <c r="D22" s="21" t="s">
        <v>63</v>
      </c>
      <c r="E22" s="23">
        <v>550</v>
      </c>
      <c r="F22" s="21">
        <f aca="true" t="shared" si="0" ref="F22:F28">C22*E22</f>
        <v>550</v>
      </c>
      <c r="G22" s="23">
        <v>150</v>
      </c>
      <c r="H22" s="21">
        <f aca="true" t="shared" si="1" ref="H22:H28">C22*G22</f>
        <v>150</v>
      </c>
      <c r="I22" s="41" t="s">
        <v>115</v>
      </c>
      <c r="J22" s="93"/>
      <c r="K22" s="92"/>
      <c r="L22" s="92"/>
      <c r="M22" s="92"/>
      <c r="N22" s="92"/>
      <c r="O22" s="92"/>
    </row>
    <row r="23" spans="1:15" ht="30" customHeight="1">
      <c r="A23" s="45">
        <v>16</v>
      </c>
      <c r="B23" s="19" t="s">
        <v>88</v>
      </c>
      <c r="C23" s="21">
        <v>5</v>
      </c>
      <c r="D23" s="21" t="s">
        <v>10</v>
      </c>
      <c r="E23" s="23">
        <v>60</v>
      </c>
      <c r="F23" s="21">
        <f t="shared" si="0"/>
        <v>300</v>
      </c>
      <c r="G23" s="23">
        <v>63</v>
      </c>
      <c r="H23" s="21">
        <f t="shared" si="1"/>
        <v>315</v>
      </c>
      <c r="I23" s="41" t="s">
        <v>95</v>
      </c>
      <c r="J23" s="93"/>
      <c r="K23" s="92"/>
      <c r="L23" s="92"/>
      <c r="M23" s="92"/>
      <c r="N23" s="92"/>
      <c r="O23" s="92"/>
    </row>
    <row r="24" spans="1:15" ht="51.75" customHeight="1">
      <c r="A24" s="45">
        <v>17</v>
      </c>
      <c r="B24" s="19" t="s">
        <v>89</v>
      </c>
      <c r="C24" s="21">
        <v>86.4</v>
      </c>
      <c r="D24" s="21" t="s">
        <v>10</v>
      </c>
      <c r="E24" s="23">
        <v>75</v>
      </c>
      <c r="F24" s="21">
        <f t="shared" si="0"/>
        <v>6480</v>
      </c>
      <c r="G24" s="23">
        <v>73</v>
      </c>
      <c r="H24" s="21">
        <f t="shared" si="1"/>
        <v>6307.200000000001</v>
      </c>
      <c r="I24" s="41" t="s">
        <v>18</v>
      </c>
      <c r="J24" s="93"/>
      <c r="K24" s="92"/>
      <c r="L24" s="92"/>
      <c r="M24" s="92"/>
      <c r="N24" s="92"/>
      <c r="O24" s="92"/>
    </row>
    <row r="25" spans="1:15" ht="48.75" customHeight="1">
      <c r="A25" s="45">
        <v>18</v>
      </c>
      <c r="B25" s="19" t="s">
        <v>82</v>
      </c>
      <c r="C25" s="21">
        <v>10</v>
      </c>
      <c r="D25" s="21" t="s">
        <v>10</v>
      </c>
      <c r="E25" s="23">
        <v>75</v>
      </c>
      <c r="F25" s="21">
        <f t="shared" si="0"/>
        <v>750</v>
      </c>
      <c r="G25" s="23">
        <v>73</v>
      </c>
      <c r="H25" s="21">
        <f t="shared" si="1"/>
        <v>730</v>
      </c>
      <c r="I25" s="41" t="s">
        <v>97</v>
      </c>
      <c r="J25" s="93"/>
      <c r="K25" s="92"/>
      <c r="L25" s="92"/>
      <c r="M25" s="92"/>
      <c r="N25" s="92"/>
      <c r="O25" s="92"/>
    </row>
    <row r="26" spans="1:9" s="92" customFormat="1" ht="54.75" customHeight="1">
      <c r="A26" s="45">
        <v>19</v>
      </c>
      <c r="B26" s="19" t="s">
        <v>83</v>
      </c>
      <c r="C26" s="21">
        <v>31</v>
      </c>
      <c r="D26" s="21" t="s">
        <v>10</v>
      </c>
      <c r="E26" s="22">
        <v>75</v>
      </c>
      <c r="F26" s="21">
        <f t="shared" si="0"/>
        <v>2325</v>
      </c>
      <c r="G26" s="23">
        <v>73</v>
      </c>
      <c r="H26" s="21">
        <f t="shared" si="1"/>
        <v>2263</v>
      </c>
      <c r="I26" s="41" t="s">
        <v>18</v>
      </c>
    </row>
    <row r="27" spans="1:9" s="92" customFormat="1" ht="35.25" customHeight="1">
      <c r="A27" s="45">
        <v>20</v>
      </c>
      <c r="B27" s="19" t="s">
        <v>92</v>
      </c>
      <c r="C27" s="21">
        <v>90</v>
      </c>
      <c r="D27" s="21" t="s">
        <v>10</v>
      </c>
      <c r="E27" s="22">
        <v>33</v>
      </c>
      <c r="F27" s="21">
        <f t="shared" si="0"/>
        <v>2970</v>
      </c>
      <c r="G27" s="23">
        <v>50</v>
      </c>
      <c r="H27" s="21">
        <f t="shared" si="1"/>
        <v>4500</v>
      </c>
      <c r="I27" s="41" t="s">
        <v>108</v>
      </c>
    </row>
    <row r="28" spans="1:9" s="92" customFormat="1" ht="33.75" customHeight="1">
      <c r="A28" s="45">
        <v>21</v>
      </c>
      <c r="B28" s="19" t="s">
        <v>90</v>
      </c>
      <c r="C28" s="21">
        <v>31</v>
      </c>
      <c r="D28" s="21" t="s">
        <v>10</v>
      </c>
      <c r="E28" s="22">
        <v>35</v>
      </c>
      <c r="F28" s="21">
        <f t="shared" si="0"/>
        <v>1085</v>
      </c>
      <c r="G28" s="23">
        <v>50</v>
      </c>
      <c r="H28" s="21">
        <f t="shared" si="1"/>
        <v>1550</v>
      </c>
      <c r="I28" s="41" t="s">
        <v>108</v>
      </c>
    </row>
    <row r="29" spans="1:9" s="92" customFormat="1" ht="33" customHeight="1">
      <c r="A29" s="56" t="s">
        <v>58</v>
      </c>
      <c r="B29" s="57" t="s">
        <v>24</v>
      </c>
      <c r="C29" s="115" t="s">
        <v>25</v>
      </c>
      <c r="D29" s="116"/>
      <c r="E29" s="117"/>
      <c r="F29" s="56">
        <f>SUM(F7:F28)</f>
        <v>19028</v>
      </c>
      <c r="G29" s="58" t="s">
        <v>5</v>
      </c>
      <c r="H29" s="56">
        <f>SUM(H7:H28)</f>
        <v>21935.2</v>
      </c>
      <c r="I29" s="59" t="s">
        <v>24</v>
      </c>
    </row>
    <row r="30" spans="1:9" s="92" customFormat="1" ht="29.25" customHeight="1">
      <c r="A30" s="49" t="s">
        <v>59</v>
      </c>
      <c r="B30" s="70" t="s">
        <v>26</v>
      </c>
      <c r="C30" s="118" t="s">
        <v>27</v>
      </c>
      <c r="D30" s="119"/>
      <c r="E30" s="120"/>
      <c r="F30" s="112">
        <f>(H29+F29)*0.08+360</f>
        <v>3637.056</v>
      </c>
      <c r="G30" s="113"/>
      <c r="H30" s="114"/>
      <c r="I30" s="50" t="s">
        <v>28</v>
      </c>
    </row>
    <row r="31" spans="1:9" s="92" customFormat="1" ht="30" customHeight="1">
      <c r="A31" s="49" t="s">
        <v>60</v>
      </c>
      <c r="B31" s="70" t="s">
        <v>29</v>
      </c>
      <c r="C31" s="118" t="s">
        <v>30</v>
      </c>
      <c r="D31" s="119"/>
      <c r="E31" s="120"/>
      <c r="F31" s="112">
        <f>(F29+H29)*0.17</f>
        <v>6963.744</v>
      </c>
      <c r="G31" s="113"/>
      <c r="H31" s="114"/>
      <c r="I31" s="51"/>
    </row>
    <row r="32" spans="1:9" s="92" customFormat="1" ht="33" customHeight="1">
      <c r="A32" s="61" t="s">
        <v>61</v>
      </c>
      <c r="B32" s="62" t="s">
        <v>31</v>
      </c>
      <c r="C32" s="26"/>
      <c r="D32" s="26"/>
      <c r="E32" s="26"/>
      <c r="F32" s="26"/>
      <c r="G32" s="26"/>
      <c r="H32" s="26"/>
      <c r="I32" s="27"/>
    </row>
    <row r="33" spans="1:9" s="92" customFormat="1" ht="30.75" customHeight="1">
      <c r="A33" s="21">
        <v>1</v>
      </c>
      <c r="B33" s="19" t="s">
        <v>32</v>
      </c>
      <c r="C33" s="21">
        <v>1</v>
      </c>
      <c r="D33" s="21" t="s">
        <v>19</v>
      </c>
      <c r="E33" s="21">
        <v>0</v>
      </c>
      <c r="F33" s="21">
        <f>E33*C33</f>
        <v>0</v>
      </c>
      <c r="G33" s="21">
        <v>1000</v>
      </c>
      <c r="H33" s="21">
        <f>G33</f>
        <v>1000</v>
      </c>
      <c r="I33" s="14" t="s">
        <v>33</v>
      </c>
    </row>
    <row r="34" spans="1:9" s="92" customFormat="1" ht="30" customHeight="1">
      <c r="A34" s="21">
        <v>2</v>
      </c>
      <c r="B34" s="19" t="s">
        <v>34</v>
      </c>
      <c r="C34" s="21">
        <v>1</v>
      </c>
      <c r="D34" s="21" t="s">
        <v>19</v>
      </c>
      <c r="E34" s="21">
        <v>0</v>
      </c>
      <c r="F34" s="21">
        <f>E34*C34</f>
        <v>0</v>
      </c>
      <c r="G34" s="21">
        <v>600</v>
      </c>
      <c r="H34" s="21">
        <v>600</v>
      </c>
      <c r="I34" s="41" t="s">
        <v>35</v>
      </c>
    </row>
    <row r="35" spans="1:256" s="94" customFormat="1" ht="31.5" customHeight="1">
      <c r="A35" s="47">
        <v>3</v>
      </c>
      <c r="B35" s="46" t="s">
        <v>73</v>
      </c>
      <c r="C35" s="47">
        <v>1</v>
      </c>
      <c r="D35" s="47" t="s">
        <v>19</v>
      </c>
      <c r="E35" s="47">
        <v>0</v>
      </c>
      <c r="F35" s="47">
        <v>0</v>
      </c>
      <c r="G35" s="47">
        <v>240</v>
      </c>
      <c r="H35" s="47">
        <f>G35</f>
        <v>240</v>
      </c>
      <c r="I35" s="84" t="s">
        <v>74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</row>
    <row r="36" spans="1:256" s="94" customFormat="1" ht="24.75" customHeight="1">
      <c r="A36" s="47">
        <v>4</v>
      </c>
      <c r="B36" s="46" t="s">
        <v>110</v>
      </c>
      <c r="C36" s="47">
        <v>1</v>
      </c>
      <c r="D36" s="47" t="s">
        <v>19</v>
      </c>
      <c r="E36" s="47">
        <v>0</v>
      </c>
      <c r="F36" s="47">
        <v>0</v>
      </c>
      <c r="G36" s="47">
        <v>1000</v>
      </c>
      <c r="H36" s="47">
        <f>G36</f>
        <v>1000</v>
      </c>
      <c r="I36" s="84" t="s">
        <v>111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</row>
    <row r="37" spans="1:256" s="94" customFormat="1" ht="24.75" customHeight="1">
      <c r="A37" s="47">
        <v>5</v>
      </c>
      <c r="B37" s="46" t="s">
        <v>93</v>
      </c>
      <c r="C37" s="47">
        <v>70</v>
      </c>
      <c r="D37" s="47" t="s">
        <v>10</v>
      </c>
      <c r="E37" s="47">
        <v>0</v>
      </c>
      <c r="F37" s="47">
        <v>0</v>
      </c>
      <c r="G37" s="47">
        <v>50</v>
      </c>
      <c r="H37" s="47">
        <f>C37*G37</f>
        <v>3500</v>
      </c>
      <c r="I37" s="84" t="s">
        <v>94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spans="1:9" s="92" customFormat="1" ht="33" customHeight="1">
      <c r="A38" s="28"/>
      <c r="B38" s="60" t="s">
        <v>36</v>
      </c>
      <c r="C38" s="109" t="s">
        <v>62</v>
      </c>
      <c r="D38" s="110"/>
      <c r="E38" s="111"/>
      <c r="F38" s="112">
        <f>F29+H29+F30+F31+H33+H34+H35+H37</f>
        <v>56903.99999999999</v>
      </c>
      <c r="G38" s="113"/>
      <c r="H38" s="114"/>
      <c r="I38" s="29"/>
    </row>
    <row r="39" spans="1:9" s="92" customFormat="1" ht="28.5" customHeight="1">
      <c r="A39" s="24" t="s">
        <v>37</v>
      </c>
      <c r="B39" s="30"/>
      <c r="C39" s="24"/>
      <c r="D39" s="24"/>
      <c r="E39" s="31"/>
      <c r="F39" s="31"/>
      <c r="G39" s="32"/>
      <c r="H39" s="31"/>
      <c r="I39" s="30" t="s">
        <v>38</v>
      </c>
    </row>
    <row r="40" spans="1:9" s="92" customFormat="1" ht="18" customHeight="1">
      <c r="A40" s="33" t="s">
        <v>39</v>
      </c>
      <c r="B40" s="103" t="s">
        <v>40</v>
      </c>
      <c r="C40" s="103"/>
      <c r="D40" s="103"/>
      <c r="E40" s="103"/>
      <c r="F40" s="103"/>
      <c r="G40" s="103"/>
      <c r="H40" s="103"/>
      <c r="I40" s="103"/>
    </row>
    <row r="41" spans="1:9" s="92" customFormat="1" ht="18" customHeight="1">
      <c r="A41" s="33" t="s">
        <v>39</v>
      </c>
      <c r="B41" s="104" t="s">
        <v>41</v>
      </c>
      <c r="C41" s="104"/>
      <c r="D41" s="104"/>
      <c r="E41" s="104"/>
      <c r="F41" s="104"/>
      <c r="G41" s="104"/>
      <c r="H41" s="104"/>
      <c r="I41" s="104"/>
    </row>
    <row r="42" spans="1:9" s="92" customFormat="1" ht="18" customHeight="1">
      <c r="A42" s="33" t="s">
        <v>39</v>
      </c>
      <c r="B42" s="104" t="s">
        <v>42</v>
      </c>
      <c r="C42" s="104"/>
      <c r="D42" s="104"/>
      <c r="E42" s="104"/>
      <c r="F42" s="104"/>
      <c r="G42" s="104"/>
      <c r="H42" s="104"/>
      <c r="I42" s="104"/>
    </row>
    <row r="43" spans="1:9" s="92" customFormat="1" ht="18" customHeight="1">
      <c r="A43" s="33" t="s">
        <v>39</v>
      </c>
      <c r="B43" s="104" t="s">
        <v>43</v>
      </c>
      <c r="C43" s="104"/>
      <c r="D43" s="104"/>
      <c r="E43" s="104"/>
      <c r="F43" s="104"/>
      <c r="G43" s="104"/>
      <c r="H43" s="104"/>
      <c r="I43" s="104"/>
    </row>
    <row r="44" spans="1:9" s="92" customFormat="1" ht="14.25">
      <c r="A44" s="35" t="s">
        <v>39</v>
      </c>
      <c r="B44" s="106" t="s">
        <v>44</v>
      </c>
      <c r="C44" s="106"/>
      <c r="D44" s="106"/>
      <c r="E44" s="106"/>
      <c r="F44" s="106"/>
      <c r="G44" s="106"/>
      <c r="H44" s="106"/>
      <c r="I44" s="106"/>
    </row>
    <row r="45" spans="1:9" s="92" customFormat="1" ht="16.5" customHeight="1">
      <c r="A45" s="35" t="s">
        <v>39</v>
      </c>
      <c r="B45" s="106" t="s">
        <v>45</v>
      </c>
      <c r="C45" s="106"/>
      <c r="D45" s="106"/>
      <c r="E45" s="106"/>
      <c r="F45" s="106"/>
      <c r="G45" s="106"/>
      <c r="H45" s="106"/>
      <c r="I45" s="106"/>
    </row>
    <row r="46" spans="1:9" s="92" customFormat="1" ht="18.75" customHeight="1">
      <c r="A46" s="35" t="s">
        <v>39</v>
      </c>
      <c r="B46" s="106" t="s">
        <v>46</v>
      </c>
      <c r="C46" s="106"/>
      <c r="D46" s="106"/>
      <c r="E46" s="106"/>
      <c r="F46" s="106"/>
      <c r="G46" s="106"/>
      <c r="H46" s="106"/>
      <c r="I46" s="106"/>
    </row>
    <row r="47" spans="1:9" s="92" customFormat="1" ht="14.25">
      <c r="A47" s="35" t="s">
        <v>39</v>
      </c>
      <c r="B47" s="106" t="s">
        <v>47</v>
      </c>
      <c r="C47" s="106"/>
      <c r="D47" s="106"/>
      <c r="E47" s="106"/>
      <c r="F47" s="106"/>
      <c r="G47" s="106"/>
      <c r="H47" s="106"/>
      <c r="I47" s="106"/>
    </row>
    <row r="48" spans="1:9" s="92" customFormat="1" ht="14.25">
      <c r="A48" s="35" t="s">
        <v>39</v>
      </c>
      <c r="B48" s="106" t="s">
        <v>48</v>
      </c>
      <c r="C48" s="106"/>
      <c r="D48" s="106"/>
      <c r="E48" s="106"/>
      <c r="F48" s="106"/>
      <c r="G48" s="106"/>
      <c r="H48" s="106"/>
      <c r="I48" s="106"/>
    </row>
    <row r="49" spans="1:9" s="92" customFormat="1" ht="14.25">
      <c r="A49" s="35" t="s">
        <v>39</v>
      </c>
      <c r="B49" s="106" t="s">
        <v>49</v>
      </c>
      <c r="C49" s="106"/>
      <c r="D49" s="106"/>
      <c r="E49" s="106"/>
      <c r="F49" s="106"/>
      <c r="G49" s="106"/>
      <c r="H49" s="106"/>
      <c r="I49" s="106"/>
    </row>
    <row r="50" spans="1:9" s="92" customFormat="1" ht="39.75" customHeight="1">
      <c r="A50" s="36"/>
      <c r="B50" s="105" t="s">
        <v>65</v>
      </c>
      <c r="C50" s="105"/>
      <c r="D50" s="36"/>
      <c r="E50" s="37"/>
      <c r="F50" s="37"/>
      <c r="G50" s="38"/>
      <c r="H50" s="37"/>
      <c r="I50" s="34" t="s">
        <v>66</v>
      </c>
    </row>
    <row r="51" spans="1:9" s="92" customFormat="1" ht="18.75" customHeight="1">
      <c r="A51" s="36"/>
      <c r="B51" s="34"/>
      <c r="C51" s="36"/>
      <c r="D51" s="36"/>
      <c r="E51" s="37"/>
      <c r="F51" s="37"/>
      <c r="G51" s="38"/>
      <c r="H51" s="37"/>
      <c r="I51" s="34"/>
    </row>
    <row r="52" spans="1:9" s="92" customFormat="1" ht="33" customHeight="1">
      <c r="A52" s="36"/>
      <c r="B52" s="105" t="s">
        <v>50</v>
      </c>
      <c r="C52" s="105"/>
      <c r="D52" s="105"/>
      <c r="E52" s="37"/>
      <c r="F52" s="37"/>
      <c r="G52" s="38"/>
      <c r="H52" s="105" t="s">
        <v>51</v>
      </c>
      <c r="I52" s="105"/>
    </row>
    <row r="53" spans="1:9" s="92" customFormat="1" ht="14.25">
      <c r="A53" s="36"/>
      <c r="B53" s="34"/>
      <c r="C53" s="36"/>
      <c r="D53" s="36"/>
      <c r="E53" s="37"/>
      <c r="F53" s="37"/>
      <c r="G53" s="38"/>
      <c r="H53" s="37"/>
      <c r="I53" s="34"/>
    </row>
    <row r="54" spans="1:9" s="92" customFormat="1" ht="50.25" customHeight="1">
      <c r="A54" s="85" t="s">
        <v>52</v>
      </c>
      <c r="B54" s="86"/>
      <c r="C54" s="86"/>
      <c r="D54" s="86"/>
      <c r="E54" s="86"/>
      <c r="F54" s="86"/>
      <c r="G54" s="39"/>
      <c r="H54" s="39"/>
      <c r="I54" s="40" t="s">
        <v>53</v>
      </c>
    </row>
    <row r="55" spans="1:256" s="95" customFormat="1" ht="29.25" customHeight="1">
      <c r="A55" s="25" t="s">
        <v>70</v>
      </c>
      <c r="B55" s="25" t="s">
        <v>71</v>
      </c>
      <c r="C55" s="25" t="s">
        <v>72</v>
      </c>
      <c r="D55" s="25" t="s">
        <v>69</v>
      </c>
      <c r="E55" s="25" t="s">
        <v>7</v>
      </c>
      <c r="F55" s="25" t="s">
        <v>8</v>
      </c>
      <c r="G55" s="87"/>
      <c r="H55" s="88"/>
      <c r="I55" s="64" t="s">
        <v>68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</row>
    <row r="56" spans="1:9" s="92" customFormat="1" ht="26.25" customHeight="1">
      <c r="A56" s="20">
        <v>1</v>
      </c>
      <c r="B56" s="19" t="s">
        <v>98</v>
      </c>
      <c r="C56" s="21">
        <v>50</v>
      </c>
      <c r="D56" s="21" t="s">
        <v>10</v>
      </c>
      <c r="E56" s="21">
        <v>120</v>
      </c>
      <c r="F56" s="21">
        <f aca="true" t="shared" si="2" ref="F56:F62">C56*E56</f>
        <v>6000</v>
      </c>
      <c r="G56" s="89"/>
      <c r="H56" s="90"/>
      <c r="I56" s="41" t="s">
        <v>54</v>
      </c>
    </row>
    <row r="57" spans="1:9" s="92" customFormat="1" ht="25.5" customHeight="1">
      <c r="A57" s="20">
        <v>2</v>
      </c>
      <c r="B57" s="19" t="s">
        <v>99</v>
      </c>
      <c r="C57" s="21">
        <v>20</v>
      </c>
      <c r="D57" s="21" t="s">
        <v>10</v>
      </c>
      <c r="E57" s="21">
        <v>120</v>
      </c>
      <c r="F57" s="21">
        <f t="shared" si="2"/>
        <v>2400</v>
      </c>
      <c r="G57" s="89"/>
      <c r="H57" s="90"/>
      <c r="I57" s="82" t="s">
        <v>100</v>
      </c>
    </row>
    <row r="58" spans="1:9" s="92" customFormat="1" ht="25.5" customHeight="1">
      <c r="A58" s="20">
        <v>3</v>
      </c>
      <c r="B58" s="19" t="s">
        <v>101</v>
      </c>
      <c r="C58" s="21">
        <v>7</v>
      </c>
      <c r="D58" s="21" t="s">
        <v>104</v>
      </c>
      <c r="E58" s="21"/>
      <c r="F58" s="21">
        <f t="shared" si="2"/>
        <v>0</v>
      </c>
      <c r="G58" s="65"/>
      <c r="H58" s="66"/>
      <c r="I58" s="82"/>
    </row>
    <row r="59" spans="1:9" s="92" customFormat="1" ht="25.5" customHeight="1">
      <c r="A59" s="20">
        <v>4</v>
      </c>
      <c r="B59" s="19" t="s">
        <v>102</v>
      </c>
      <c r="C59" s="21">
        <v>1</v>
      </c>
      <c r="D59" s="21" t="s">
        <v>104</v>
      </c>
      <c r="E59" s="21"/>
      <c r="F59" s="21">
        <f t="shared" si="2"/>
        <v>0</v>
      </c>
      <c r="G59" s="65"/>
      <c r="H59" s="66"/>
      <c r="I59" s="82"/>
    </row>
    <row r="60" spans="1:9" s="92" customFormat="1" ht="25.5" customHeight="1">
      <c r="A60" s="20">
        <v>5</v>
      </c>
      <c r="B60" s="19" t="s">
        <v>112</v>
      </c>
      <c r="C60" s="21">
        <v>2</v>
      </c>
      <c r="D60" s="21" t="s">
        <v>113</v>
      </c>
      <c r="E60" s="21"/>
      <c r="F60" s="21">
        <f t="shared" si="2"/>
        <v>0</v>
      </c>
      <c r="G60" s="65"/>
      <c r="H60" s="66"/>
      <c r="I60" s="82"/>
    </row>
    <row r="61" spans="1:9" s="92" customFormat="1" ht="25.5" customHeight="1">
      <c r="A61" s="20">
        <v>6</v>
      </c>
      <c r="B61" s="19" t="s">
        <v>116</v>
      </c>
      <c r="C61" s="21">
        <v>2</v>
      </c>
      <c r="D61" s="21" t="s">
        <v>104</v>
      </c>
      <c r="E61" s="21"/>
      <c r="F61" s="21">
        <f t="shared" si="2"/>
        <v>0</v>
      </c>
      <c r="G61" s="65"/>
      <c r="H61" s="66"/>
      <c r="I61" s="82"/>
    </row>
    <row r="62" spans="1:9" s="92" customFormat="1" ht="25.5" customHeight="1">
      <c r="A62" s="20">
        <v>7</v>
      </c>
      <c r="B62" s="19" t="s">
        <v>103</v>
      </c>
      <c r="C62" s="21">
        <v>5</v>
      </c>
      <c r="D62" s="21" t="s">
        <v>104</v>
      </c>
      <c r="E62" s="21"/>
      <c r="F62" s="21">
        <f t="shared" si="2"/>
        <v>0</v>
      </c>
      <c r="G62" s="65"/>
      <c r="H62" s="66"/>
      <c r="I62" s="82"/>
    </row>
    <row r="63" spans="1:9" s="92" customFormat="1" ht="39.75" customHeight="1">
      <c r="A63" s="42"/>
      <c r="B63" s="43" t="s">
        <v>55</v>
      </c>
      <c r="C63" s="42"/>
      <c r="D63" s="102"/>
      <c r="E63" s="102"/>
      <c r="F63" s="44">
        <f>SUM(F56:F57)</f>
        <v>8400</v>
      </c>
      <c r="G63" s="67"/>
      <c r="H63" s="68"/>
      <c r="I63" s="43" t="s">
        <v>56</v>
      </c>
    </row>
  </sheetData>
  <mergeCells count="40">
    <mergeCell ref="A2:I2"/>
    <mergeCell ref="A3:I3"/>
    <mergeCell ref="A4:I4"/>
    <mergeCell ref="E5:F5"/>
    <mergeCell ref="G5:H5"/>
    <mergeCell ref="C5:C6"/>
    <mergeCell ref="D5:D6"/>
    <mergeCell ref="A7:B7"/>
    <mergeCell ref="B49:I49"/>
    <mergeCell ref="C38:E38"/>
    <mergeCell ref="F38:H38"/>
    <mergeCell ref="C29:E29"/>
    <mergeCell ref="C30:E30"/>
    <mergeCell ref="F30:H30"/>
    <mergeCell ref="C31:E31"/>
    <mergeCell ref="F31:H31"/>
    <mergeCell ref="B42:I42"/>
    <mergeCell ref="B43:I43"/>
    <mergeCell ref="B50:C50"/>
    <mergeCell ref="B52:D52"/>
    <mergeCell ref="H52:I52"/>
    <mergeCell ref="B44:I44"/>
    <mergeCell ref="B45:I45"/>
    <mergeCell ref="B46:I46"/>
    <mergeCell ref="B47:I47"/>
    <mergeCell ref="B48:I48"/>
    <mergeCell ref="J5:O25"/>
    <mergeCell ref="J26:IV63"/>
    <mergeCell ref="A1:E1"/>
    <mergeCell ref="H1:I1"/>
    <mergeCell ref="I5:I6"/>
    <mergeCell ref="D63:E63"/>
    <mergeCell ref="A5:A6"/>
    <mergeCell ref="B5:B6"/>
    <mergeCell ref="B40:I40"/>
    <mergeCell ref="B41:I41"/>
    <mergeCell ref="A54:F54"/>
    <mergeCell ref="G55:H55"/>
    <mergeCell ref="G56:H56"/>
    <mergeCell ref="G57:H57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2011-10-16T09:00:15Z</cp:lastPrinted>
  <dcterms:created xsi:type="dcterms:W3CDTF">2006-09-24T05:52:42Z</dcterms:created>
  <dcterms:modified xsi:type="dcterms:W3CDTF">2011-10-16T09:00:59Z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