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80" activeTab="0"/>
  </bookViews>
  <sheets>
    <sheet name="方案" sheetId="1" r:id="rId1"/>
  </sheets>
  <definedNames>
    <definedName name="_xlnm.Print_Area" localSheetId="0">'方案'!$A$1:$I$74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<sst xmlns="http://schemas.openxmlformats.org/spreadsheetml/2006/main" count="269" uniqueCount="155">
  <si>
    <t xml:space="preserve">  南昌分公司工程报价单</t>
  </si>
  <si>
    <t xml:space="preserve">                                                   京城唯一透明化报价，核算成本才是硬道理</t>
  </si>
  <si>
    <t>业主姓名：                                    联系方式：            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</si>
  <si>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</si>
  <si>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</si>
  <si>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</si>
  <si>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</si>
  <si>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</si>
  <si>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</si>
  <si>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</si>
  <si>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 xml:space="preserve">   </t>
  </si>
  <si>
    <t>`</t>
  </si>
  <si>
    <t>单价</t>
  </si>
  <si>
    <t>合价</t>
  </si>
  <si>
    <t>一、客餐厅及过道</t>
  </si>
  <si>
    <t>顶面刷漆</t>
  </si>
  <si>
    <t>㎡</t>
  </si>
  <si>
    <t>批刮多乐士腻子二至三遍，打磨平整。刷底漆一遍，多乐士家丽安净味面漆二遍。</t>
  </si>
  <si>
    <t>墙面刷漆</t>
  </si>
  <si>
    <t>地面找平</t>
  </si>
  <si>
    <t>1、原地面清理，强度32.5普通硅酸盐水泥（钻牌、华新、海螺）、中砂水泥沙浆抹平。2、找平厚度平均不超过40mm，超过此厚度费用另计。</t>
  </si>
  <si>
    <t>上新E1级大芯板衬底,3厘饰面板饰面,背板为一级9厘板，同木质实木线条收边,刷多乐士清漆,底漆三遍,面漆二遍.（面积＞1m2）含隔板，（不含五金件，玻璃）按展开面积计算,含油漆（柜内刷清漆,着色漆另计.)柜内贴波音软皮按15元/㎡计算。</t>
  </si>
  <si>
    <t>项</t>
  </si>
  <si>
    <t>二、主卧</t>
  </si>
  <si>
    <t>无门衣柜</t>
  </si>
  <si>
    <t>吊柜</t>
  </si>
  <si>
    <t>m</t>
  </si>
  <si>
    <t>三、次卧</t>
  </si>
  <si>
    <t>包水管</t>
  </si>
  <si>
    <t>根</t>
  </si>
  <si>
    <t>红砖包管,水泥沙浆抹灰（不含表层装饰）宽度350mm以下，超出另计</t>
  </si>
  <si>
    <t>铺地砖</t>
  </si>
  <si>
    <t>海螺牌32.5硅酸盐水泥、中砂水泥沙浆铺贴。规格≥250mm≤800mm　不含找平、拉毛、及地面处理(主材业主自购，贴砖厚度不超过40mm，超过厚度补材料差价)</t>
  </si>
  <si>
    <t>贴墙砖</t>
  </si>
  <si>
    <t>墙地面做防水</t>
  </si>
  <si>
    <t>包立管</t>
  </si>
  <si>
    <t>批刮多乐士腻子二至三遍，打磨平整。刷底漆一遍，多乐士家丽安净味面漆二遍。(不含特殊处理)</t>
  </si>
  <si>
    <t>水电改造工程</t>
  </si>
  <si>
    <t>电路改造，给水改造</t>
  </si>
  <si>
    <t>进口皮尔萨PP-R水管系列，包括所有管件材料、打槽、封槽、铺设、安装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开关插座面板45位</t>
  </si>
  <si>
    <t>A</t>
  </si>
  <si>
    <t>成本核算</t>
  </si>
  <si>
    <t>材料</t>
  </si>
  <si>
    <t>B</t>
  </si>
  <si>
    <t>管理费</t>
  </si>
  <si>
    <t>总价*8%</t>
  </si>
  <si>
    <t>90*60*0.08=432（墙地砖管理费）</t>
  </si>
  <si>
    <t>C</t>
  </si>
  <si>
    <t>毛利润</t>
  </si>
  <si>
    <t>总价*17%</t>
  </si>
  <si>
    <t>D</t>
  </si>
  <si>
    <t>非利润代收费</t>
  </si>
  <si>
    <t>材料搬运费</t>
  </si>
  <si>
    <t>乙方所购材料分类给各工种搬运的费用。实际根据楼层高度
和路程远近计算</t>
  </si>
  <si>
    <t>灯具，五金挂件安装</t>
  </si>
  <si>
    <t>开关面板，普通灯具，五金件安装</t>
  </si>
  <si>
    <t>垃圾清运费</t>
  </si>
  <si>
    <t>编织袋、人工费、(运至小区内物业指定地点.)</t>
  </si>
  <si>
    <t>总价</t>
  </si>
  <si>
    <t>总计(A+B+C+D)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</si>
  <si>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</si>
  <si>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</si>
  <si>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</si>
  <si>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</si>
  <si>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</si>
  <si>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</si>
  <si>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</si>
  <si>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</si>
  <si>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</si>
  <si>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</si>
  <si>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</si>
  <si>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</si>
  <si>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</si>
  <si>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甲方：</t>
  </si>
  <si>
    <t xml:space="preserve">             乙方：</t>
  </si>
  <si>
    <t>主材部分（估算）</t>
  </si>
  <si>
    <t>业主自购</t>
  </si>
  <si>
    <t>项目</t>
  </si>
  <si>
    <t>品牌型号材质说明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</si>
  <si>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</si>
  <si>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</si>
  <si>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t>复合木地板</t>
  </si>
  <si>
    <t>阳台地砖</t>
  </si>
  <si>
    <t>广东品牌美陶瓷砖（300*300）地面砖</t>
  </si>
  <si>
    <r>
      <t>广东品牌美陶瓷砖（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</si>
  <si>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t>卫生间地砖</t>
  </si>
  <si>
    <r>
      <t>广东品牌美陶瓷砖（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</si>
  <si>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卫生间墙砖</t>
  </si>
  <si>
    <t>厨房地柜</t>
  </si>
  <si>
    <t>优质环保绿洲Ｅ1防潮板，合资5厘双面宝丽板背板，高级UV板柜门，精细合金条封边，孔位封盖，消音软垫，防震防尘橡胶带，台面下垂防水沟，隔板前沿铝条，水槽下铝制底板，铝制踢脚板，防尘角合资   烟斗合页，限4个抽屉/套、三节静音滑轨，不含拉手、拉篮五金等，不含石材台面（柜门板不同可据实调差价）</t>
  </si>
  <si>
    <t>厨房吊柜</t>
  </si>
  <si>
    <t>优质环保绿洲Ｅ1防潮板，合资5厘双面宝丽板背板，高级UV板柜门，精细合金条封边，孔位封盖，消音软垫，防震防尘橡胶带，台面下垂防水沟，隔板前沿铝条，水槽下铝制底板，铝制踢脚板，防尘角，合资烟斗合页等（高度超过650㎜以外按580元/㎡另加计算，柜门板不同可据实调差价）</t>
  </si>
  <si>
    <t>厨房地柜台面</t>
  </si>
  <si>
    <r>
      <t>高级美国杜邦丽佳石人造石台面</t>
    </r>
    <r>
      <rPr>
        <sz val="10"/>
        <color indexed="8"/>
        <rFont val="Times New Roman"/>
        <family val="1"/>
      </rPr>
      <t>380</t>
    </r>
    <r>
      <rPr>
        <sz val="10"/>
        <color indexed="8"/>
        <rFont val="宋体"/>
        <family val="0"/>
      </rPr>
      <t>元/m（台面板不同可据实调差价）</t>
    </r>
  </si>
  <si>
    <t>成品免漆房门</t>
  </si>
  <si>
    <t>樘</t>
  </si>
  <si>
    <t>卫生间铝合金门</t>
  </si>
  <si>
    <t>成品铝合金边框门</t>
  </si>
  <si>
    <t>不锈钢双槽洗菜盆</t>
  </si>
  <si>
    <t>套</t>
  </si>
  <si>
    <t>不锈钢双槽</t>
  </si>
  <si>
    <r>
      <t>品牌洁具</t>
    </r>
    <r>
      <rPr>
        <sz val="10"/>
        <color indexed="8"/>
        <rFont val="Times New Roman"/>
        <family val="1"/>
      </rPr>
      <t xml:space="preserve"> </t>
    </r>
  </si>
  <si>
    <t>三角阀软管洗衣机龙头等</t>
  </si>
  <si>
    <t>以实际价格为准</t>
  </si>
  <si>
    <t>五金件</t>
  </si>
  <si>
    <t>浴巾架/毛巾环/纸巾盒等(以实际价格为准)</t>
  </si>
  <si>
    <t>花洒</t>
  </si>
  <si>
    <t>合计</t>
  </si>
  <si>
    <t>以上仅供参考</t>
  </si>
  <si>
    <t>有色漆调色</t>
  </si>
  <si>
    <t>项</t>
  </si>
  <si>
    <t>电脑调标准色</t>
  </si>
  <si>
    <t>海螺牌32.5硅酸盐水泥、中砂水泥沙浆铺贴。规格≥250mm≤800mm　不含找平、拉毛、及地面处理(主材业主自购，贴砖厚度不超过40mm，超过厚度补材料差价)</t>
  </si>
  <si>
    <t>品牌花洒</t>
  </si>
  <si>
    <t>混油百叶门鞋柜</t>
  </si>
  <si>
    <t>龙头</t>
  </si>
  <si>
    <t>品牌龙头</t>
  </si>
  <si>
    <t>富林复合木地板</t>
  </si>
  <si>
    <r>
      <t>40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SOK</t>
    </r>
    <r>
      <rPr>
        <sz val="10"/>
        <color indexed="8"/>
        <rFont val="宋体"/>
        <family val="0"/>
      </rPr>
      <t>）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数量多退少补。</t>
    </r>
  </si>
  <si>
    <t>海螺牌32.5硅酸盐水泥、中砂水泥沙浆铺贴。
 规格≥250mm≤800mm　不含找平、拉毛、及地面处理
(主材、勾缝剂业主自购，贴砖厚度不超过30mm)</t>
  </si>
  <si>
    <t>贴踢脚线</t>
  </si>
  <si>
    <t>海螺牌32.5硅酸盐水泥、中砂水泥沙浆铺贴。
(主材、勾缝剂业主自购，贴砖厚度不超过30mm)</t>
  </si>
  <si>
    <t>墙面膏灰批荡找平。</t>
  </si>
  <si>
    <t>墙面批灰</t>
  </si>
  <si>
    <t>四、厨房</t>
  </si>
  <si>
    <t>五、卫生间</t>
  </si>
  <si>
    <t>拆墙</t>
  </si>
  <si>
    <t xml:space="preserve"> 
拆除墙体（120厚）</t>
  </si>
  <si>
    <t>红砖砌墙</t>
  </si>
  <si>
    <t>红砖砌墙，里外抹灰</t>
  </si>
  <si>
    <t>雷邦士防水涂料。</t>
  </si>
  <si>
    <t>主卧衣柜推拉门</t>
  </si>
  <si>
    <t>钢面板室内门</t>
  </si>
  <si>
    <t>品牌衣柜推拉门</t>
  </si>
  <si>
    <t>蹲坑</t>
  </si>
  <si>
    <t>整体洗面盆柜子</t>
  </si>
  <si>
    <t>石膏板封柜体</t>
  </si>
  <si>
    <t>六、阳台</t>
  </si>
  <si>
    <t>七、</t>
  </si>
  <si>
    <t>客餐厅地砖</t>
  </si>
  <si>
    <t>广东品牌美陶瓷砖（800*800）地面砖</t>
  </si>
  <si>
    <t>厨房地砖</t>
  </si>
  <si>
    <r>
      <t>广东品牌美陶瓷砖（</t>
    </r>
    <r>
      <rPr>
        <sz val="10"/>
        <rFont val="Times New Roman"/>
        <family val="1"/>
      </rPr>
      <t>300*300</t>
    </r>
    <r>
      <rPr>
        <sz val="10"/>
        <rFont val="宋体"/>
        <family val="0"/>
      </rPr>
      <t>）地面砖</t>
    </r>
  </si>
  <si>
    <t>厨房墙砖</t>
  </si>
  <si>
    <r>
      <t>广东品牌美陶瓷砖（</t>
    </r>
    <r>
      <rPr>
        <sz val="10"/>
        <rFont val="Times New Roman"/>
        <family val="1"/>
      </rPr>
      <t>330*450</t>
    </r>
    <r>
      <rPr>
        <sz val="10"/>
        <rFont val="宋体"/>
        <family val="0"/>
      </rPr>
      <t>）墙面砖</t>
    </r>
  </si>
  <si>
    <t>厨房铝扣板吊顶</t>
  </si>
  <si>
    <t>品牌铝扣板吊顶</t>
  </si>
  <si>
    <t>地面回填</t>
  </si>
  <si>
    <t>渣土回填，水泥砂浆抹平。</t>
  </si>
  <si>
    <t>八</t>
  </si>
  <si>
    <t>设计费</t>
  </si>
  <si>
    <t>石膏板吊顶</t>
  </si>
  <si>
    <t>轻钢龙骨、龙牌或泰山石膏板，石膏板拼接处留缝3-8mm,快粘粉或石膏粉填充，牛皮纸或绷带粘缝处理.自攻钉刷防锈漆。
特殊造型和面积少于20平米的，根据报价总纲成本核算，按项计算。</t>
  </si>
  <si>
    <t>工程地址：正荣大湖之都           预算日期：2011年  月  日  设计师：</t>
  </si>
  <si>
    <t>正荣西水滨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</si>
</sst>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5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63"/>
      <name val="Times New Roman"/>
      <family val="1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10"/>
      <name val="宋体"/>
      <family val="0"/>
    </font>
    <font>
      <sz val="12"/>
      <color indexed="11"/>
      <name val="宋体"/>
      <family val="0"/>
    </font>
    <font>
      <sz val="10"/>
      <color indexed="11"/>
      <name val="宋体"/>
      <family val="0"/>
    </font>
    <font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9" fontId="2" fillId="5" borderId="1" xfId="0" applyNumberFormat="1" applyFont="1" applyFill="1" applyBorder="1" applyAlignment="1">
      <alignment vertical="center"/>
    </xf>
    <xf numFmtId="186" fontId="9" fillId="5" borderId="1" xfId="0" applyNumberFormat="1" applyFont="1" applyFill="1" applyBorder="1" applyAlignment="1">
      <alignment vertical="center"/>
    </xf>
    <xf numFmtId="187" fontId="2" fillId="5" borderId="1" xfId="0" applyNumberFormat="1" applyFont="1" applyFill="1" applyBorder="1" applyAlignment="1">
      <alignment horizontal="left" vertical="center"/>
    </xf>
    <xf numFmtId="186" fontId="2" fillId="5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9" fontId="9" fillId="3" borderId="1" xfId="0" applyNumberFormat="1" applyFont="1" applyFill="1" applyBorder="1" applyAlignment="1">
      <alignment vertical="center"/>
    </xf>
    <xf numFmtId="186" fontId="9" fillId="3" borderId="1" xfId="0" applyNumberFormat="1" applyFont="1" applyFill="1" applyBorder="1" applyAlignment="1">
      <alignment vertical="center"/>
    </xf>
    <xf numFmtId="187" fontId="9" fillId="3" borderId="1" xfId="0" applyNumberFormat="1" applyFont="1" applyFill="1" applyBorder="1" applyAlignment="1">
      <alignment horizontal="left" vertical="center"/>
    </xf>
    <xf numFmtId="0" fontId="19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9" fontId="2" fillId="5" borderId="3" xfId="0" applyNumberFormat="1" applyFont="1" applyFill="1" applyBorder="1" applyAlignment="1">
      <alignment horizontal="center" vertical="center"/>
    </xf>
    <xf numFmtId="9" fontId="2" fillId="5" borderId="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6</xdr:col>
      <xdr:colOff>238125</xdr:colOff>
      <xdr:row>0</xdr:row>
      <xdr:rowOff>666750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3347" r="3125" b="1449"/>
        <a:stretch>
          <a:fillRect/>
        </a:stretch>
      </xdr:blipFill>
      <xdr:spPr>
        <a:xfrm>
          <a:off x="9525" y="19050"/>
          <a:ext cx="3990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="115" zoomScaleNormal="115" workbookViewId="0" topLeftCell="A1">
      <selection activeCell="C3" sqref="C3"/>
    </sheetView>
  </sheetViews>
  <sheetFormatPr defaultColWidth="9.00390625" defaultRowHeight="14.25"/>
  <cols>
    <col min="1" max="1" width="5.375" style="52" customWidth="1"/>
    <col min="2" max="2" width="16.75390625" style="56" customWidth="1"/>
    <col min="3" max="3" width="5.875" style="52" customWidth="1"/>
    <col min="4" max="4" width="4.875" style="52" customWidth="1"/>
    <col min="5" max="5" width="5.50390625" style="57" customWidth="1"/>
    <col min="6" max="6" width="11.00390625" style="57" customWidth="1"/>
    <col min="7" max="7" width="6.25390625" style="58" customWidth="1"/>
    <col min="8" max="8" width="7.75390625" style="57" customWidth="1"/>
    <col min="9" max="9" width="53.75390625" style="56" customWidth="1"/>
    <col min="10" max="16384" width="9.00390625" style="33" customWidth="1"/>
  </cols>
  <sheetData>
    <row r="1" spans="1:10" s="31" customFormat="1" ht="59.25" customHeight="1">
      <c r="A1" s="48"/>
      <c r="B1" s="48"/>
      <c r="C1" s="48"/>
      <c r="D1" s="48"/>
      <c r="E1" s="48"/>
      <c r="F1" s="48"/>
      <c r="G1" s="48"/>
      <c r="H1" s="73" t="s">
        <v>0</v>
      </c>
      <c r="I1" s="74"/>
      <c r="J1" s="75"/>
    </row>
    <row r="2" spans="1:10" s="31" customFormat="1" ht="22.5" customHeight="1">
      <c r="A2" s="76" t="s">
        <v>1</v>
      </c>
      <c r="B2" s="53"/>
      <c r="C2" s="53"/>
      <c r="D2" s="53"/>
      <c r="E2" s="53"/>
      <c r="F2" s="53"/>
      <c r="G2" s="53"/>
      <c r="H2" s="53"/>
      <c r="I2" s="53"/>
      <c r="J2" s="75"/>
    </row>
    <row r="3" spans="1:10" s="31" customFormat="1" ht="22.5" customHeight="1">
      <c r="A3" s="73" t="s">
        <v>153</v>
      </c>
      <c r="B3" s="122" t="s">
        <v>154</v>
      </c>
      <c r="C3" s="122"/>
      <c r="D3" s="122"/>
      <c r="E3" s="122"/>
      <c r="F3" s="74"/>
      <c r="G3" s="48"/>
      <c r="H3" s="48"/>
      <c r="I3" s="48"/>
      <c r="J3" s="75"/>
    </row>
    <row r="4" spans="1:10" s="31" customFormat="1" ht="22.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75"/>
    </row>
    <row r="5" spans="1:16" s="32" customFormat="1" ht="19.5" customHeight="1">
      <c r="A5" s="48" t="s">
        <v>3</v>
      </c>
      <c r="B5" s="48" t="s">
        <v>4</v>
      </c>
      <c r="C5" s="48" t="s">
        <v>5</v>
      </c>
      <c r="D5" s="48" t="s">
        <v>6</v>
      </c>
      <c r="E5" s="48" t="s">
        <v>7</v>
      </c>
      <c r="F5" s="48"/>
      <c r="G5" s="48" t="s">
        <v>8</v>
      </c>
      <c r="H5" s="48"/>
      <c r="I5" s="48" t="s">
        <v>9</v>
      </c>
      <c r="J5" s="53" t="s">
        <v>10</v>
      </c>
      <c r="K5" s="49"/>
      <c r="L5" s="49"/>
      <c r="M5" s="49"/>
      <c r="N5" s="49"/>
      <c r="O5" s="49"/>
      <c r="P5" s="32" t="s">
        <v>11</v>
      </c>
    </row>
    <row r="6" spans="1:15" ht="29.25" customHeight="1">
      <c r="A6" s="48"/>
      <c r="B6" s="48"/>
      <c r="C6" s="48"/>
      <c r="D6" s="48"/>
      <c r="E6" s="5" t="s">
        <v>12</v>
      </c>
      <c r="F6" s="5" t="s">
        <v>13</v>
      </c>
      <c r="G6" s="5" t="s">
        <v>12</v>
      </c>
      <c r="H6" s="5" t="s">
        <v>13</v>
      </c>
      <c r="I6" s="48"/>
      <c r="J6" s="77"/>
      <c r="K6" s="49"/>
      <c r="L6" s="49"/>
      <c r="M6" s="49"/>
      <c r="N6" s="49"/>
      <c r="O6" s="49"/>
    </row>
    <row r="7" spans="1:15" s="34" customFormat="1" ht="27.75" customHeight="1">
      <c r="A7" s="78" t="s">
        <v>14</v>
      </c>
      <c r="B7" s="78"/>
      <c r="C7" s="79"/>
      <c r="D7" s="79"/>
      <c r="E7" s="78"/>
      <c r="F7" s="78"/>
      <c r="G7" s="79"/>
      <c r="H7" s="78"/>
      <c r="I7" s="78"/>
      <c r="J7" s="77"/>
      <c r="K7" s="49"/>
      <c r="L7" s="49"/>
      <c r="M7" s="49"/>
      <c r="N7" s="49"/>
      <c r="O7" s="49"/>
    </row>
    <row r="8" spans="1:30" s="65" customFormat="1" ht="37.5" customHeight="1">
      <c r="A8" s="61">
        <v>1</v>
      </c>
      <c r="B8" s="62" t="s">
        <v>31</v>
      </c>
      <c r="C8" s="63">
        <v>26.7</v>
      </c>
      <c r="D8" s="63" t="s">
        <v>16</v>
      </c>
      <c r="E8" s="63">
        <v>10</v>
      </c>
      <c r="F8" s="64">
        <f aca="true" t="shared" si="0" ref="F8:F13">E8*C8</f>
        <v>267</v>
      </c>
      <c r="G8" s="63">
        <v>25</v>
      </c>
      <c r="H8" s="64">
        <f aca="true" t="shared" si="1" ref="H8:H13">G8*C8</f>
        <v>667.5</v>
      </c>
      <c r="I8" s="21" t="s">
        <v>119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30" s="65" customFormat="1" ht="37.5" customHeight="1">
      <c r="A9" s="61">
        <v>2</v>
      </c>
      <c r="B9" s="62" t="s">
        <v>120</v>
      </c>
      <c r="C9" s="63">
        <v>18</v>
      </c>
      <c r="D9" s="63" t="s">
        <v>16</v>
      </c>
      <c r="E9" s="63">
        <v>2</v>
      </c>
      <c r="F9" s="64">
        <f t="shared" si="0"/>
        <v>36</v>
      </c>
      <c r="G9" s="63">
        <v>8</v>
      </c>
      <c r="H9" s="64">
        <f t="shared" si="1"/>
        <v>144</v>
      </c>
      <c r="I9" s="21" t="s">
        <v>121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15" s="72" customFormat="1" ht="20.25" customHeight="1">
      <c r="A10" s="61">
        <v>3</v>
      </c>
      <c r="B10" s="62" t="s">
        <v>123</v>
      </c>
      <c r="C10" s="63">
        <v>63</v>
      </c>
      <c r="D10" s="63" t="s">
        <v>16</v>
      </c>
      <c r="E10" s="63">
        <v>3</v>
      </c>
      <c r="F10" s="64">
        <f t="shared" si="0"/>
        <v>189</v>
      </c>
      <c r="G10" s="63">
        <v>3</v>
      </c>
      <c r="H10" s="64">
        <f t="shared" si="1"/>
        <v>189</v>
      </c>
      <c r="I10" s="68" t="s">
        <v>122</v>
      </c>
      <c r="J10" s="69"/>
      <c r="K10" s="70"/>
      <c r="L10" s="71"/>
      <c r="M10" s="71"/>
      <c r="N10" s="71"/>
      <c r="O10" s="70"/>
    </row>
    <row r="11" spans="1:15" s="35" customFormat="1" ht="31.5" customHeight="1">
      <c r="A11" s="61">
        <v>4</v>
      </c>
      <c r="B11" s="2" t="s">
        <v>18</v>
      </c>
      <c r="C11" s="4">
        <v>63</v>
      </c>
      <c r="D11" s="4" t="s">
        <v>16</v>
      </c>
      <c r="E11" s="4">
        <v>9</v>
      </c>
      <c r="F11" s="24">
        <f t="shared" si="0"/>
        <v>567</v>
      </c>
      <c r="G11" s="4">
        <v>12</v>
      </c>
      <c r="H11" s="24">
        <f t="shared" si="1"/>
        <v>756</v>
      </c>
      <c r="I11" s="1" t="s">
        <v>17</v>
      </c>
      <c r="J11" s="77"/>
      <c r="K11" s="49"/>
      <c r="L11" s="49"/>
      <c r="M11" s="49"/>
      <c r="N11" s="49"/>
      <c r="O11" s="49"/>
    </row>
    <row r="12" spans="1:15" s="120" customFormat="1" ht="39.75" customHeight="1">
      <c r="A12" s="61">
        <v>5</v>
      </c>
      <c r="B12" s="27" t="s">
        <v>151</v>
      </c>
      <c r="C12" s="28">
        <v>26</v>
      </c>
      <c r="D12" s="28" t="s">
        <v>16</v>
      </c>
      <c r="E12" s="28">
        <v>45</v>
      </c>
      <c r="F12" s="101">
        <f t="shared" si="0"/>
        <v>1170</v>
      </c>
      <c r="G12" s="28">
        <v>50</v>
      </c>
      <c r="H12" s="101">
        <f t="shared" si="1"/>
        <v>1300</v>
      </c>
      <c r="I12" s="29" t="s">
        <v>152</v>
      </c>
      <c r="J12" s="119"/>
      <c r="K12" s="66"/>
      <c r="L12" s="66"/>
      <c r="M12" s="66"/>
      <c r="N12" s="66"/>
      <c r="O12" s="66"/>
    </row>
    <row r="13" spans="1:15" s="34" customFormat="1" ht="30.75" customHeight="1">
      <c r="A13" s="61">
        <v>6</v>
      </c>
      <c r="B13" s="2" t="s">
        <v>15</v>
      </c>
      <c r="C13" s="4">
        <v>26.7</v>
      </c>
      <c r="D13" s="4" t="s">
        <v>16</v>
      </c>
      <c r="E13" s="4">
        <v>9</v>
      </c>
      <c r="F13" s="24">
        <f t="shared" si="0"/>
        <v>240.29999999999998</v>
      </c>
      <c r="G13" s="4">
        <v>12</v>
      </c>
      <c r="H13" s="24">
        <f t="shared" si="1"/>
        <v>320.4</v>
      </c>
      <c r="I13" s="1" t="s">
        <v>17</v>
      </c>
      <c r="J13" s="77"/>
      <c r="K13" s="49"/>
      <c r="L13" s="49"/>
      <c r="M13" s="49"/>
      <c r="N13" s="49"/>
      <c r="O13" s="49"/>
    </row>
    <row r="14" spans="1:15" s="34" customFormat="1" ht="48.75" customHeight="1">
      <c r="A14" s="61">
        <v>7</v>
      </c>
      <c r="B14" s="2" t="s">
        <v>114</v>
      </c>
      <c r="C14" s="4">
        <v>4</v>
      </c>
      <c r="D14" s="4" t="s">
        <v>16</v>
      </c>
      <c r="E14" s="4">
        <v>80</v>
      </c>
      <c r="F14" s="4">
        <f>C14*E14</f>
        <v>320</v>
      </c>
      <c r="G14" s="4">
        <v>90</v>
      </c>
      <c r="H14" s="4">
        <f>C14*G14</f>
        <v>360</v>
      </c>
      <c r="I14" s="6" t="s">
        <v>21</v>
      </c>
      <c r="J14" s="77"/>
      <c r="K14" s="49"/>
      <c r="L14" s="49"/>
      <c r="M14" s="49"/>
      <c r="N14" s="49"/>
      <c r="O14" s="49"/>
    </row>
    <row r="15" spans="1:10" s="34" customFormat="1" ht="30" customHeight="1">
      <c r="A15" s="78" t="s">
        <v>23</v>
      </c>
      <c r="B15" s="78"/>
      <c r="C15" s="79"/>
      <c r="D15" s="79"/>
      <c r="E15" s="78"/>
      <c r="F15" s="78"/>
      <c r="G15" s="79"/>
      <c r="H15" s="78"/>
      <c r="I15" s="78"/>
      <c r="J15" s="11"/>
    </row>
    <row r="16" spans="1:17" s="35" customFormat="1" ht="33.75" customHeight="1">
      <c r="A16" s="4">
        <v>1</v>
      </c>
      <c r="B16" s="2" t="s">
        <v>19</v>
      </c>
      <c r="C16" s="4">
        <v>12.4</v>
      </c>
      <c r="D16" s="4" t="s">
        <v>16</v>
      </c>
      <c r="E16" s="4">
        <v>15</v>
      </c>
      <c r="F16" s="24">
        <f>C16*E16</f>
        <v>186</v>
      </c>
      <c r="G16" s="4">
        <v>15</v>
      </c>
      <c r="H16" s="24">
        <f>C16*G16</f>
        <v>186</v>
      </c>
      <c r="I16" s="80" t="s">
        <v>20</v>
      </c>
      <c r="J16" s="77"/>
      <c r="K16" s="51"/>
      <c r="L16" s="51"/>
      <c r="M16" s="51"/>
      <c r="N16" s="51"/>
      <c r="O16" s="51"/>
      <c r="P16" s="51"/>
      <c r="Q16" s="51"/>
    </row>
    <row r="17" spans="1:15" s="72" customFormat="1" ht="20.25" customHeight="1">
      <c r="A17" s="61">
        <v>2</v>
      </c>
      <c r="B17" s="62" t="s">
        <v>123</v>
      </c>
      <c r="C17" s="63">
        <v>36</v>
      </c>
      <c r="D17" s="63" t="s">
        <v>16</v>
      </c>
      <c r="E17" s="63">
        <v>3</v>
      </c>
      <c r="F17" s="64">
        <f>E17*C17</f>
        <v>108</v>
      </c>
      <c r="G17" s="63">
        <v>3</v>
      </c>
      <c r="H17" s="64">
        <f>G17*C17</f>
        <v>108</v>
      </c>
      <c r="I17" s="68" t="s">
        <v>122</v>
      </c>
      <c r="J17" s="69"/>
      <c r="K17" s="70"/>
      <c r="L17" s="71"/>
      <c r="M17" s="71"/>
      <c r="N17" s="71"/>
      <c r="O17" s="70"/>
    </row>
    <row r="18" spans="1:17" s="35" customFormat="1" ht="27" customHeight="1">
      <c r="A18" s="4">
        <v>3</v>
      </c>
      <c r="B18" s="2" t="s">
        <v>18</v>
      </c>
      <c r="C18" s="63">
        <v>36</v>
      </c>
      <c r="D18" s="4" t="s">
        <v>16</v>
      </c>
      <c r="E18" s="4">
        <v>9</v>
      </c>
      <c r="F18" s="24">
        <f>E18*C18</f>
        <v>324</v>
      </c>
      <c r="G18" s="4">
        <v>12</v>
      </c>
      <c r="H18" s="24">
        <f>G18*C18</f>
        <v>432</v>
      </c>
      <c r="I18" s="1" t="s">
        <v>17</v>
      </c>
      <c r="J18" s="77"/>
      <c r="K18" s="51"/>
      <c r="L18" s="51"/>
      <c r="M18" s="51"/>
      <c r="N18" s="51"/>
      <c r="O18" s="51"/>
      <c r="P18" s="51"/>
      <c r="Q18" s="51"/>
    </row>
    <row r="19" spans="1:17" s="34" customFormat="1" ht="27" customHeight="1">
      <c r="A19" s="61">
        <v>4</v>
      </c>
      <c r="B19" s="2" t="s">
        <v>15</v>
      </c>
      <c r="C19" s="4">
        <v>12.4</v>
      </c>
      <c r="D19" s="4" t="s">
        <v>16</v>
      </c>
      <c r="E19" s="4">
        <v>9</v>
      </c>
      <c r="F19" s="24">
        <f>E19*C19</f>
        <v>111.60000000000001</v>
      </c>
      <c r="G19" s="4">
        <v>12</v>
      </c>
      <c r="H19" s="24">
        <f>C19*G19</f>
        <v>148.8</v>
      </c>
      <c r="I19" s="1" t="s">
        <v>17</v>
      </c>
      <c r="J19" s="53"/>
      <c r="K19" s="51"/>
      <c r="L19" s="51"/>
      <c r="M19" s="51"/>
      <c r="N19" s="51"/>
      <c r="O19" s="51"/>
      <c r="P19" s="51"/>
      <c r="Q19" s="51"/>
    </row>
    <row r="20" spans="1:17" s="38" customFormat="1" ht="48" customHeight="1">
      <c r="A20" s="4">
        <v>5</v>
      </c>
      <c r="B20" s="2" t="s">
        <v>24</v>
      </c>
      <c r="C20" s="4">
        <v>16</v>
      </c>
      <c r="D20" s="4" t="s">
        <v>16</v>
      </c>
      <c r="E20" s="4">
        <v>75</v>
      </c>
      <c r="F20" s="4">
        <f>C20*E20</f>
        <v>1200</v>
      </c>
      <c r="G20" s="4">
        <v>73</v>
      </c>
      <c r="H20" s="24">
        <f>C20*G20</f>
        <v>1168</v>
      </c>
      <c r="I20" s="6" t="s">
        <v>21</v>
      </c>
      <c r="J20" s="77"/>
      <c r="K20" s="51"/>
      <c r="L20" s="51"/>
      <c r="M20" s="51"/>
      <c r="N20" s="51"/>
      <c r="O20" s="51"/>
      <c r="P20" s="51"/>
      <c r="Q20" s="51"/>
    </row>
    <row r="21" spans="1:17" s="40" customFormat="1" ht="54.75" customHeight="1">
      <c r="A21" s="61">
        <v>6</v>
      </c>
      <c r="B21" s="9" t="s">
        <v>25</v>
      </c>
      <c r="C21" s="4">
        <v>5</v>
      </c>
      <c r="D21" s="10" t="s">
        <v>16</v>
      </c>
      <c r="E21" s="39">
        <v>75</v>
      </c>
      <c r="F21" s="10">
        <f>C21*E21</f>
        <v>375</v>
      </c>
      <c r="G21" s="10">
        <v>90</v>
      </c>
      <c r="H21" s="10">
        <f>C21*G21</f>
        <v>450</v>
      </c>
      <c r="I21" s="6" t="s">
        <v>21</v>
      </c>
      <c r="J21" s="77"/>
      <c r="K21" s="51"/>
      <c r="L21" s="51"/>
      <c r="M21" s="51"/>
      <c r="N21" s="51"/>
      <c r="O21" s="51"/>
      <c r="P21" s="51"/>
      <c r="Q21" s="51"/>
    </row>
    <row r="22" spans="1:17" s="34" customFormat="1" ht="28.5" customHeight="1">
      <c r="A22" s="78" t="s">
        <v>27</v>
      </c>
      <c r="B22" s="78"/>
      <c r="C22" s="79"/>
      <c r="D22" s="79"/>
      <c r="E22" s="78"/>
      <c r="F22" s="78"/>
      <c r="G22" s="79"/>
      <c r="H22" s="78"/>
      <c r="I22" s="78"/>
      <c r="J22" s="77"/>
      <c r="K22" s="51"/>
      <c r="L22" s="51"/>
      <c r="M22" s="51"/>
      <c r="N22" s="51"/>
      <c r="O22" s="51"/>
      <c r="P22" s="51"/>
      <c r="Q22" s="51"/>
    </row>
    <row r="23" spans="1:10" s="100" customFormat="1" ht="35.25" customHeight="1">
      <c r="A23" s="4">
        <v>1</v>
      </c>
      <c r="B23" s="27" t="s">
        <v>126</v>
      </c>
      <c r="C23" s="4">
        <v>6.5</v>
      </c>
      <c r="D23" s="4" t="s">
        <v>16</v>
      </c>
      <c r="E23" s="28">
        <v>6</v>
      </c>
      <c r="F23" s="24">
        <f>C23*E23</f>
        <v>39</v>
      </c>
      <c r="G23" s="28">
        <v>40</v>
      </c>
      <c r="H23" s="24">
        <f>C23*G23</f>
        <v>260</v>
      </c>
      <c r="I23" s="102" t="s">
        <v>127</v>
      </c>
      <c r="J23" s="99"/>
    </row>
    <row r="24" spans="1:17" s="35" customFormat="1" ht="33.75" customHeight="1">
      <c r="A24" s="4">
        <v>2</v>
      </c>
      <c r="B24" s="2" t="s">
        <v>19</v>
      </c>
      <c r="C24" s="4">
        <v>9.4</v>
      </c>
      <c r="D24" s="4" t="s">
        <v>16</v>
      </c>
      <c r="E24" s="4">
        <v>15</v>
      </c>
      <c r="F24" s="24">
        <f>C24*E24</f>
        <v>141</v>
      </c>
      <c r="G24" s="4">
        <v>15</v>
      </c>
      <c r="H24" s="24">
        <f>C24*G24</f>
        <v>141</v>
      </c>
      <c r="I24" s="80" t="s">
        <v>20</v>
      </c>
      <c r="J24" s="77"/>
      <c r="K24" s="51"/>
      <c r="L24" s="51"/>
      <c r="M24" s="51"/>
      <c r="N24" s="51"/>
      <c r="O24" s="51"/>
      <c r="P24" s="51"/>
      <c r="Q24" s="51"/>
    </row>
    <row r="25" spans="1:15" s="72" customFormat="1" ht="20.25" customHeight="1">
      <c r="A25" s="4">
        <v>3</v>
      </c>
      <c r="B25" s="62" t="s">
        <v>123</v>
      </c>
      <c r="C25" s="63">
        <v>25</v>
      </c>
      <c r="D25" s="63" t="s">
        <v>16</v>
      </c>
      <c r="E25" s="63">
        <v>3</v>
      </c>
      <c r="F25" s="64">
        <f>E25*C25</f>
        <v>75</v>
      </c>
      <c r="G25" s="63">
        <v>3</v>
      </c>
      <c r="H25" s="64">
        <f>G25*C25</f>
        <v>75</v>
      </c>
      <c r="I25" s="68" t="s">
        <v>122</v>
      </c>
      <c r="J25" s="69"/>
      <c r="K25" s="70"/>
      <c r="L25" s="71"/>
      <c r="M25" s="71"/>
      <c r="N25" s="71"/>
      <c r="O25" s="70"/>
    </row>
    <row r="26" spans="1:17" s="35" customFormat="1" ht="27" customHeight="1">
      <c r="A26" s="4">
        <v>4</v>
      </c>
      <c r="B26" s="2" t="s">
        <v>18</v>
      </c>
      <c r="C26" s="63">
        <v>25</v>
      </c>
      <c r="D26" s="4" t="s">
        <v>16</v>
      </c>
      <c r="E26" s="4">
        <v>9</v>
      </c>
      <c r="F26" s="24">
        <f>E26*C26</f>
        <v>225</v>
      </c>
      <c r="G26" s="4">
        <v>12</v>
      </c>
      <c r="H26" s="24">
        <f>G26*C26</f>
        <v>300</v>
      </c>
      <c r="I26" s="1" t="s">
        <v>17</v>
      </c>
      <c r="J26" s="77"/>
      <c r="K26" s="51"/>
      <c r="L26" s="51"/>
      <c r="M26" s="51"/>
      <c r="N26" s="51"/>
      <c r="O26" s="51"/>
      <c r="P26" s="51"/>
      <c r="Q26" s="51"/>
    </row>
    <row r="27" spans="1:17" s="34" customFormat="1" ht="27" customHeight="1">
      <c r="A27" s="4">
        <v>5</v>
      </c>
      <c r="B27" s="2" t="s">
        <v>15</v>
      </c>
      <c r="C27" s="4">
        <v>9.4</v>
      </c>
      <c r="D27" s="4" t="s">
        <v>16</v>
      </c>
      <c r="E27" s="4">
        <v>9</v>
      </c>
      <c r="F27" s="24">
        <f>E27*C27</f>
        <v>84.60000000000001</v>
      </c>
      <c r="G27" s="4">
        <v>12</v>
      </c>
      <c r="H27" s="24">
        <f>C27*G27</f>
        <v>112.80000000000001</v>
      </c>
      <c r="I27" s="1" t="s">
        <v>17</v>
      </c>
      <c r="J27" s="53"/>
      <c r="K27" s="51"/>
      <c r="L27" s="51"/>
      <c r="M27" s="51"/>
      <c r="N27" s="51"/>
      <c r="O27" s="51"/>
      <c r="P27" s="51"/>
      <c r="Q27" s="51"/>
    </row>
    <row r="28" spans="1:17" s="38" customFormat="1" ht="48" customHeight="1">
      <c r="A28" s="4">
        <v>6</v>
      </c>
      <c r="B28" s="2" t="s">
        <v>24</v>
      </c>
      <c r="C28" s="4">
        <v>20</v>
      </c>
      <c r="D28" s="4" t="s">
        <v>16</v>
      </c>
      <c r="E28" s="4">
        <v>75</v>
      </c>
      <c r="F28" s="4">
        <f>C28*E28</f>
        <v>1500</v>
      </c>
      <c r="G28" s="4">
        <v>73</v>
      </c>
      <c r="H28" s="24">
        <f>C28*G28</f>
        <v>1460</v>
      </c>
      <c r="I28" s="6" t="s">
        <v>21</v>
      </c>
      <c r="J28" s="77"/>
      <c r="K28" s="51"/>
      <c r="L28" s="51"/>
      <c r="M28" s="51"/>
      <c r="N28" s="51"/>
      <c r="O28" s="51"/>
      <c r="P28" s="51"/>
      <c r="Q28" s="51"/>
    </row>
    <row r="29" spans="1:17" s="40" customFormat="1" ht="54.75" customHeight="1">
      <c r="A29" s="4">
        <v>7</v>
      </c>
      <c r="B29" s="9" t="s">
        <v>25</v>
      </c>
      <c r="C29" s="4">
        <v>6</v>
      </c>
      <c r="D29" s="10" t="s">
        <v>16</v>
      </c>
      <c r="E29" s="39">
        <v>75</v>
      </c>
      <c r="F29" s="10">
        <f>C29*E29</f>
        <v>450</v>
      </c>
      <c r="G29" s="10">
        <v>90</v>
      </c>
      <c r="H29" s="10">
        <f>C29*G29</f>
        <v>540</v>
      </c>
      <c r="I29" s="6" t="s">
        <v>21</v>
      </c>
      <c r="J29" s="77"/>
      <c r="K29" s="51"/>
      <c r="L29" s="51"/>
      <c r="M29" s="51"/>
      <c r="N29" s="51"/>
      <c r="O29" s="51"/>
      <c r="P29" s="51"/>
      <c r="Q29" s="51"/>
    </row>
    <row r="30" spans="1:10" s="100" customFormat="1" ht="29.25" customHeight="1">
      <c r="A30" s="4">
        <v>8</v>
      </c>
      <c r="B30" s="103" t="s">
        <v>136</v>
      </c>
      <c r="C30" s="4">
        <v>6.5</v>
      </c>
      <c r="D30" s="4" t="s">
        <v>16</v>
      </c>
      <c r="E30" s="28">
        <v>25</v>
      </c>
      <c r="F30" s="24">
        <f>E30*C30</f>
        <v>162.5</v>
      </c>
      <c r="G30" s="28">
        <v>30</v>
      </c>
      <c r="H30" s="24">
        <f>G30*C30</f>
        <v>195</v>
      </c>
      <c r="I30" s="101" t="s">
        <v>136</v>
      </c>
      <c r="J30" s="99"/>
    </row>
    <row r="31" spans="1:17" s="34" customFormat="1" ht="30" customHeight="1">
      <c r="A31" s="78" t="s">
        <v>124</v>
      </c>
      <c r="B31" s="78"/>
      <c r="C31" s="79"/>
      <c r="D31" s="79"/>
      <c r="E31" s="78"/>
      <c r="F31" s="78"/>
      <c r="G31" s="79"/>
      <c r="H31" s="78"/>
      <c r="I31" s="78"/>
      <c r="J31" s="77"/>
      <c r="K31" s="51"/>
      <c r="L31" s="51"/>
      <c r="M31" s="51"/>
      <c r="N31" s="51"/>
      <c r="O31" s="51"/>
      <c r="P31" s="51"/>
      <c r="Q31" s="51"/>
    </row>
    <row r="32" spans="1:10" s="100" customFormat="1" ht="35.25" customHeight="1">
      <c r="A32" s="4">
        <v>1</v>
      </c>
      <c r="B32" s="27" t="s">
        <v>126</v>
      </c>
      <c r="C32" s="4">
        <v>1</v>
      </c>
      <c r="D32" s="4" t="s">
        <v>110</v>
      </c>
      <c r="E32" s="28">
        <v>0</v>
      </c>
      <c r="F32" s="24">
        <f>C32*E32</f>
        <v>0</v>
      </c>
      <c r="G32" s="28">
        <v>120</v>
      </c>
      <c r="H32" s="24">
        <f>C32*G32</f>
        <v>120</v>
      </c>
      <c r="I32" s="102" t="s">
        <v>127</v>
      </c>
      <c r="J32" s="99"/>
    </row>
    <row r="33" spans="1:10" s="100" customFormat="1" ht="29.25" customHeight="1">
      <c r="A33" s="4">
        <v>2</v>
      </c>
      <c r="B33" s="103" t="s">
        <v>128</v>
      </c>
      <c r="C33" s="4">
        <v>1</v>
      </c>
      <c r="D33" s="4" t="s">
        <v>110</v>
      </c>
      <c r="E33" s="28">
        <v>160</v>
      </c>
      <c r="F33" s="24">
        <v>160</v>
      </c>
      <c r="G33" s="28">
        <v>200</v>
      </c>
      <c r="H33" s="24">
        <v>200</v>
      </c>
      <c r="I33" s="101" t="s">
        <v>129</v>
      </c>
      <c r="J33" s="99"/>
    </row>
    <row r="34" spans="1:17" s="34" customFormat="1" ht="39.75" customHeight="1">
      <c r="A34" s="4">
        <v>3</v>
      </c>
      <c r="B34" s="2" t="s">
        <v>31</v>
      </c>
      <c r="C34" s="4">
        <v>6</v>
      </c>
      <c r="D34" s="4" t="s">
        <v>16</v>
      </c>
      <c r="E34" s="4">
        <v>10</v>
      </c>
      <c r="F34" s="24">
        <f>E34*C34</f>
        <v>60</v>
      </c>
      <c r="G34" s="4">
        <v>25</v>
      </c>
      <c r="H34" s="24">
        <f>G34*C34</f>
        <v>150</v>
      </c>
      <c r="I34" s="1" t="s">
        <v>112</v>
      </c>
      <c r="J34" s="77"/>
      <c r="K34" s="51"/>
      <c r="L34" s="51"/>
      <c r="M34" s="51"/>
      <c r="N34" s="51"/>
      <c r="O34" s="51"/>
      <c r="P34" s="51"/>
      <c r="Q34" s="51"/>
    </row>
    <row r="35" spans="1:17" s="34" customFormat="1" ht="38.25" customHeight="1">
      <c r="A35" s="4">
        <v>4</v>
      </c>
      <c r="B35" s="2" t="s">
        <v>33</v>
      </c>
      <c r="C35" s="4">
        <v>25</v>
      </c>
      <c r="D35" s="4" t="s">
        <v>16</v>
      </c>
      <c r="E35" s="4">
        <v>10</v>
      </c>
      <c r="F35" s="24">
        <f>E35*C35</f>
        <v>250</v>
      </c>
      <c r="G35" s="4">
        <v>25</v>
      </c>
      <c r="H35" s="24">
        <f>G35*C35</f>
        <v>625</v>
      </c>
      <c r="I35" s="1" t="s">
        <v>32</v>
      </c>
      <c r="J35" s="77"/>
      <c r="K35" s="51"/>
      <c r="L35" s="51"/>
      <c r="M35" s="51"/>
      <c r="N35" s="51"/>
      <c r="O35" s="51"/>
      <c r="P35" s="51"/>
      <c r="Q35" s="51"/>
    </row>
    <row r="36" spans="1:17" s="34" customFormat="1" ht="24" customHeight="1">
      <c r="A36" s="4">
        <v>5</v>
      </c>
      <c r="B36" s="2" t="s">
        <v>28</v>
      </c>
      <c r="C36" s="4">
        <v>1</v>
      </c>
      <c r="D36" s="4" t="s">
        <v>29</v>
      </c>
      <c r="E36" s="4">
        <v>85</v>
      </c>
      <c r="F36" s="24">
        <f>C36*E36</f>
        <v>85</v>
      </c>
      <c r="G36" s="4">
        <v>95</v>
      </c>
      <c r="H36" s="24">
        <f>C36*G36</f>
        <v>95</v>
      </c>
      <c r="I36" s="2" t="s">
        <v>30</v>
      </c>
      <c r="J36" s="81"/>
      <c r="K36" s="50"/>
      <c r="L36" s="50"/>
      <c r="M36" s="50"/>
      <c r="N36" s="50"/>
      <c r="O36" s="50"/>
      <c r="P36" s="50"/>
      <c r="Q36" s="50"/>
    </row>
    <row r="37" spans="1:30" s="34" customFormat="1" ht="30.75" customHeight="1">
      <c r="A37" s="78" t="s">
        <v>125</v>
      </c>
      <c r="B37" s="78"/>
      <c r="C37" s="78"/>
      <c r="D37" s="78"/>
      <c r="E37" s="79"/>
      <c r="F37" s="78"/>
      <c r="G37" s="79"/>
      <c r="H37" s="78"/>
      <c r="I37" s="78"/>
      <c r="J37" s="11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1:10" s="34" customFormat="1" ht="37.5" customHeight="1">
      <c r="A38" s="4">
        <v>1</v>
      </c>
      <c r="B38" s="2" t="s">
        <v>31</v>
      </c>
      <c r="C38" s="4">
        <v>4.2</v>
      </c>
      <c r="D38" s="4" t="s">
        <v>16</v>
      </c>
      <c r="E38" s="4">
        <v>10</v>
      </c>
      <c r="F38" s="24">
        <f>E38*C38</f>
        <v>42</v>
      </c>
      <c r="G38" s="4">
        <v>25</v>
      </c>
      <c r="H38" s="24">
        <f>G38*C38</f>
        <v>105</v>
      </c>
      <c r="I38" s="1" t="s">
        <v>32</v>
      </c>
      <c r="J38" s="11"/>
    </row>
    <row r="39" spans="1:10" s="98" customFormat="1" ht="30.75" customHeight="1">
      <c r="A39" s="28">
        <v>2</v>
      </c>
      <c r="B39" s="27" t="s">
        <v>33</v>
      </c>
      <c r="C39" s="28">
        <v>22</v>
      </c>
      <c r="D39" s="28" t="s">
        <v>16</v>
      </c>
      <c r="E39" s="28">
        <v>10</v>
      </c>
      <c r="F39" s="101">
        <f>E39*C39</f>
        <v>220</v>
      </c>
      <c r="G39" s="28">
        <v>25</v>
      </c>
      <c r="H39" s="101">
        <f>G39*C39</f>
        <v>550</v>
      </c>
      <c r="I39" s="29" t="s">
        <v>32</v>
      </c>
      <c r="J39" s="104"/>
    </row>
    <row r="40" spans="1:12" s="98" customFormat="1" ht="24" customHeight="1">
      <c r="A40" s="28">
        <v>3</v>
      </c>
      <c r="B40" s="104" t="s">
        <v>34</v>
      </c>
      <c r="C40" s="28">
        <v>20</v>
      </c>
      <c r="D40" s="28" t="s">
        <v>16</v>
      </c>
      <c r="E40" s="28">
        <v>25</v>
      </c>
      <c r="F40" s="101">
        <f>E40*C40</f>
        <v>500</v>
      </c>
      <c r="G40" s="28">
        <v>20</v>
      </c>
      <c r="H40" s="101">
        <f>G40*C40</f>
        <v>400</v>
      </c>
      <c r="I40" s="27" t="s">
        <v>130</v>
      </c>
      <c r="J40" s="28"/>
      <c r="K40" s="100"/>
      <c r="L40" s="100"/>
    </row>
    <row r="41" spans="1:12" s="34" customFormat="1" ht="24" customHeight="1">
      <c r="A41" s="4">
        <v>4</v>
      </c>
      <c r="B41" s="2" t="s">
        <v>35</v>
      </c>
      <c r="C41" s="4">
        <v>1</v>
      </c>
      <c r="D41" s="4" t="s">
        <v>29</v>
      </c>
      <c r="E41" s="4">
        <v>85</v>
      </c>
      <c r="F41" s="24">
        <f>C41*E41</f>
        <v>85</v>
      </c>
      <c r="G41" s="4">
        <v>95</v>
      </c>
      <c r="H41" s="24">
        <f>C41*G41</f>
        <v>95</v>
      </c>
      <c r="I41" s="2" t="s">
        <v>30</v>
      </c>
      <c r="J41" s="4"/>
      <c r="K41" s="37"/>
      <c r="L41" s="37"/>
    </row>
    <row r="42" spans="1:256" ht="23.25" customHeight="1">
      <c r="A42" s="115">
        <v>5</v>
      </c>
      <c r="B42" s="116" t="s">
        <v>147</v>
      </c>
      <c r="C42" s="63">
        <v>4.2</v>
      </c>
      <c r="D42" s="63" t="s">
        <v>16</v>
      </c>
      <c r="E42" s="61">
        <v>45</v>
      </c>
      <c r="F42" s="64">
        <f>E42*C42</f>
        <v>189</v>
      </c>
      <c r="G42" s="61">
        <v>40</v>
      </c>
      <c r="H42" s="64">
        <f>G42*C42</f>
        <v>168</v>
      </c>
      <c r="I42" s="62" t="s">
        <v>148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  <c r="IT42" s="117"/>
      <c r="IU42" s="117"/>
      <c r="IV42" s="117"/>
    </row>
    <row r="43" spans="1:30" s="34" customFormat="1" ht="30.75" customHeight="1">
      <c r="A43" s="78" t="s">
        <v>137</v>
      </c>
      <c r="B43" s="78"/>
      <c r="C43" s="78"/>
      <c r="D43" s="78"/>
      <c r="E43" s="79"/>
      <c r="F43" s="78"/>
      <c r="G43" s="79"/>
      <c r="H43" s="78"/>
      <c r="I43" s="78"/>
      <c r="J43" s="11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10" s="34" customFormat="1" ht="37.5" customHeight="1">
      <c r="A44" s="4">
        <v>1</v>
      </c>
      <c r="B44" s="2" t="s">
        <v>31</v>
      </c>
      <c r="C44" s="4">
        <v>6</v>
      </c>
      <c r="D44" s="4" t="s">
        <v>16</v>
      </c>
      <c r="E44" s="4">
        <v>10</v>
      </c>
      <c r="F44" s="24">
        <f>E44*C44</f>
        <v>60</v>
      </c>
      <c r="G44" s="4">
        <v>25</v>
      </c>
      <c r="H44" s="24">
        <f>G44*C44</f>
        <v>150</v>
      </c>
      <c r="I44" s="1" t="s">
        <v>32</v>
      </c>
      <c r="J44" s="11"/>
    </row>
    <row r="45" spans="1:10" s="34" customFormat="1" ht="24.75" customHeight="1">
      <c r="A45" s="4">
        <v>2</v>
      </c>
      <c r="B45" s="2" t="s">
        <v>15</v>
      </c>
      <c r="C45" s="4">
        <v>6</v>
      </c>
      <c r="D45" s="4" t="s">
        <v>16</v>
      </c>
      <c r="E45" s="4">
        <v>9</v>
      </c>
      <c r="F45" s="24">
        <f>E45*C45</f>
        <v>54</v>
      </c>
      <c r="G45" s="4">
        <v>12</v>
      </c>
      <c r="H45" s="24">
        <f>G45*C45</f>
        <v>72</v>
      </c>
      <c r="I45" s="1" t="s">
        <v>36</v>
      </c>
      <c r="J45" s="11"/>
    </row>
    <row r="46" spans="1:10" s="98" customFormat="1" ht="24.75" customHeight="1">
      <c r="A46" s="99">
        <v>3</v>
      </c>
      <c r="B46" s="106" t="s">
        <v>18</v>
      </c>
      <c r="C46" s="99">
        <v>11</v>
      </c>
      <c r="D46" s="99" t="s">
        <v>16</v>
      </c>
      <c r="E46" s="99">
        <v>9</v>
      </c>
      <c r="F46" s="107">
        <f>E46*C46</f>
        <v>99</v>
      </c>
      <c r="G46" s="99">
        <v>12</v>
      </c>
      <c r="H46" s="107">
        <f>G46*C46</f>
        <v>132</v>
      </c>
      <c r="I46" s="68" t="s">
        <v>36</v>
      </c>
      <c r="J46" s="108"/>
    </row>
    <row r="47" spans="1:12" s="34" customFormat="1" ht="25.5" customHeight="1">
      <c r="A47" s="4">
        <v>4</v>
      </c>
      <c r="B47" s="2" t="s">
        <v>35</v>
      </c>
      <c r="C47" s="4">
        <v>2</v>
      </c>
      <c r="D47" s="4" t="s">
        <v>29</v>
      </c>
      <c r="E47" s="4">
        <v>85</v>
      </c>
      <c r="F47" s="24">
        <f>C47*E47</f>
        <v>170</v>
      </c>
      <c r="G47" s="4">
        <v>95</v>
      </c>
      <c r="H47" s="24">
        <f>C47*G47</f>
        <v>190</v>
      </c>
      <c r="I47" s="2" t="s">
        <v>30</v>
      </c>
      <c r="J47" s="4"/>
      <c r="K47" s="37"/>
      <c r="L47" s="37"/>
    </row>
    <row r="48" spans="1:12" s="34" customFormat="1" ht="29.25" customHeight="1">
      <c r="A48" s="78" t="s">
        <v>138</v>
      </c>
      <c r="B48" s="82" t="s">
        <v>37</v>
      </c>
      <c r="C48" s="79"/>
      <c r="D48" s="79"/>
      <c r="E48" s="78"/>
      <c r="F48" s="78"/>
      <c r="G48" s="79"/>
      <c r="H48" s="78"/>
      <c r="I48" s="78"/>
      <c r="J48" s="4"/>
      <c r="K48" s="37"/>
      <c r="L48" s="37"/>
    </row>
    <row r="49" spans="1:10" s="47" customFormat="1" ht="62.25" customHeight="1">
      <c r="A49" s="4">
        <v>1</v>
      </c>
      <c r="B49" s="9" t="s">
        <v>38</v>
      </c>
      <c r="C49" s="4">
        <v>78</v>
      </c>
      <c r="D49" s="4" t="s">
        <v>16</v>
      </c>
      <c r="E49" s="4">
        <v>45</v>
      </c>
      <c r="F49" s="4">
        <f>C49*E49</f>
        <v>3510</v>
      </c>
      <c r="G49" s="4">
        <v>30</v>
      </c>
      <c r="H49" s="4">
        <f>C49*G49</f>
        <v>2340</v>
      </c>
      <c r="I49" s="1" t="s">
        <v>39</v>
      </c>
      <c r="J49" s="81"/>
    </row>
    <row r="50" spans="1:10" s="47" customFormat="1" ht="33" customHeight="1">
      <c r="A50" s="12" t="s">
        <v>40</v>
      </c>
      <c r="B50" s="83" t="s">
        <v>41</v>
      </c>
      <c r="C50" s="84" t="s">
        <v>42</v>
      </c>
      <c r="D50" s="84"/>
      <c r="E50" s="84"/>
      <c r="F50" s="12">
        <f>SUM(F7:F49)</f>
        <v>13255</v>
      </c>
      <c r="G50" s="85" t="s">
        <v>8</v>
      </c>
      <c r="H50" s="12">
        <f>SUM(H8:H49)</f>
        <v>14705.5</v>
      </c>
      <c r="I50" s="86" t="s">
        <v>41</v>
      </c>
      <c r="J50" s="81"/>
    </row>
    <row r="51" spans="1:10" s="47" customFormat="1" ht="29.25" customHeight="1">
      <c r="A51" s="25" t="s">
        <v>43</v>
      </c>
      <c r="B51" s="87" t="s">
        <v>44</v>
      </c>
      <c r="C51" s="123" t="s">
        <v>45</v>
      </c>
      <c r="D51" s="124"/>
      <c r="E51" s="88"/>
      <c r="F51" s="89">
        <f>(H50+F50)*0.08+432</f>
        <v>2668.84</v>
      </c>
      <c r="G51" s="89"/>
      <c r="H51" s="89"/>
      <c r="I51" s="90" t="s">
        <v>46</v>
      </c>
      <c r="J51" s="81"/>
    </row>
    <row r="52" spans="1:10" s="47" customFormat="1" ht="30" customHeight="1">
      <c r="A52" s="25" t="s">
        <v>47</v>
      </c>
      <c r="B52" s="87" t="s">
        <v>48</v>
      </c>
      <c r="C52" s="123" t="s">
        <v>49</v>
      </c>
      <c r="D52" s="124"/>
      <c r="E52" s="88"/>
      <c r="F52" s="89">
        <f>(F50+H50)*0.17</f>
        <v>4753.285000000001</v>
      </c>
      <c r="G52" s="89"/>
      <c r="H52" s="89"/>
      <c r="I52" s="91"/>
      <c r="J52" s="81"/>
    </row>
    <row r="53" spans="1:10" s="47" customFormat="1" ht="33" customHeight="1">
      <c r="A53" s="79" t="s">
        <v>50</v>
      </c>
      <c r="B53" s="82" t="s">
        <v>51</v>
      </c>
      <c r="C53" s="46"/>
      <c r="D53" s="46"/>
      <c r="E53" s="46"/>
      <c r="F53" s="46"/>
      <c r="G53" s="46"/>
      <c r="H53" s="46"/>
      <c r="I53" s="92"/>
      <c r="J53" s="81"/>
    </row>
    <row r="54" spans="1:10" s="47" customFormat="1" ht="25.5" customHeight="1">
      <c r="A54" s="4">
        <v>1</v>
      </c>
      <c r="B54" s="2" t="s">
        <v>52</v>
      </c>
      <c r="C54" s="4">
        <v>1</v>
      </c>
      <c r="D54" s="4" t="s">
        <v>22</v>
      </c>
      <c r="E54" s="4">
        <v>0</v>
      </c>
      <c r="F54" s="4">
        <f>E54*C54</f>
        <v>0</v>
      </c>
      <c r="G54" s="4">
        <v>500</v>
      </c>
      <c r="H54" s="4">
        <f>G54</f>
        <v>500</v>
      </c>
      <c r="I54" s="1" t="s">
        <v>53</v>
      </c>
      <c r="J54" s="81"/>
    </row>
    <row r="55" spans="1:10" s="47" customFormat="1" ht="23.25" customHeight="1">
      <c r="A55" s="4">
        <v>2</v>
      </c>
      <c r="B55" s="9" t="s">
        <v>54</v>
      </c>
      <c r="C55" s="10">
        <v>1</v>
      </c>
      <c r="D55" s="10" t="s">
        <v>22</v>
      </c>
      <c r="E55" s="10">
        <v>0</v>
      </c>
      <c r="F55" s="10">
        <f>E55*C55</f>
        <v>0</v>
      </c>
      <c r="G55" s="10">
        <v>300</v>
      </c>
      <c r="H55" s="10">
        <f>C55*G55</f>
        <v>300</v>
      </c>
      <c r="I55" s="22" t="s">
        <v>55</v>
      </c>
      <c r="J55" s="81"/>
    </row>
    <row r="56" spans="1:10" s="47" customFormat="1" ht="23.25" customHeight="1">
      <c r="A56" s="4">
        <v>3</v>
      </c>
      <c r="B56" s="9" t="s">
        <v>109</v>
      </c>
      <c r="C56" s="10">
        <v>1</v>
      </c>
      <c r="D56" s="10" t="s">
        <v>110</v>
      </c>
      <c r="E56" s="10"/>
      <c r="F56" s="10"/>
      <c r="G56" s="10">
        <v>0</v>
      </c>
      <c r="H56" s="10">
        <v>0</v>
      </c>
      <c r="I56" s="22" t="s">
        <v>111</v>
      </c>
      <c r="J56" s="81"/>
    </row>
    <row r="57" spans="1:10" s="47" customFormat="1" ht="22.5" customHeight="1">
      <c r="A57" s="4">
        <v>4</v>
      </c>
      <c r="B57" s="2" t="s">
        <v>56</v>
      </c>
      <c r="C57" s="4">
        <v>1</v>
      </c>
      <c r="D57" s="4" t="s">
        <v>22</v>
      </c>
      <c r="E57" s="4">
        <v>0</v>
      </c>
      <c r="F57" s="4">
        <f>E57*C57</f>
        <v>0</v>
      </c>
      <c r="G57" s="4">
        <v>500</v>
      </c>
      <c r="H57" s="4">
        <v>500</v>
      </c>
      <c r="I57" s="6" t="s">
        <v>57</v>
      </c>
      <c r="J57" s="81"/>
    </row>
    <row r="58" spans="1:10" s="109" customFormat="1" ht="22.5" customHeight="1">
      <c r="A58" s="5" t="s">
        <v>149</v>
      </c>
      <c r="B58" s="118" t="s">
        <v>150</v>
      </c>
      <c r="C58" s="4">
        <v>78</v>
      </c>
      <c r="D58" s="28" t="s">
        <v>16</v>
      </c>
      <c r="E58" s="4">
        <v>30</v>
      </c>
      <c r="F58" s="4"/>
      <c r="G58" s="4"/>
      <c r="H58" s="4">
        <f>C58*E58</f>
        <v>2340</v>
      </c>
      <c r="I58" s="6"/>
      <c r="J58" s="81"/>
    </row>
    <row r="59" spans="1:10" s="67" customFormat="1" ht="33" customHeight="1">
      <c r="A59" s="78"/>
      <c r="B59" s="82" t="s">
        <v>58</v>
      </c>
      <c r="C59" s="93" t="s">
        <v>59</v>
      </c>
      <c r="D59" s="93"/>
      <c r="E59" s="93"/>
      <c r="F59" s="94">
        <f>F50+H50+F51+F52+H54+H57+H55+H56+H58</f>
        <v>39022.625</v>
      </c>
      <c r="G59" s="94"/>
      <c r="H59" s="94"/>
      <c r="I59" s="95"/>
      <c r="J59" s="96"/>
    </row>
    <row r="60" spans="1:10" s="47" customFormat="1" ht="28.5" customHeight="1">
      <c r="A60" s="4" t="s">
        <v>60</v>
      </c>
      <c r="B60" s="2"/>
      <c r="C60" s="4"/>
      <c r="D60" s="4"/>
      <c r="E60" s="11"/>
      <c r="F60" s="11"/>
      <c r="G60" s="4"/>
      <c r="H60" s="11"/>
      <c r="I60" s="2" t="s">
        <v>61</v>
      </c>
      <c r="J60" s="81"/>
    </row>
    <row r="61" spans="1:10" s="47" customFormat="1" ht="27" customHeight="1">
      <c r="A61" s="97" t="s">
        <v>62</v>
      </c>
      <c r="B61" s="6" t="s">
        <v>63</v>
      </c>
      <c r="C61" s="6"/>
      <c r="D61" s="6"/>
      <c r="E61" s="6"/>
      <c r="F61" s="6"/>
      <c r="G61" s="6"/>
      <c r="H61" s="6"/>
      <c r="I61" s="6"/>
      <c r="J61" s="81"/>
    </row>
    <row r="62" spans="1:10" s="47" customFormat="1" ht="18" customHeight="1">
      <c r="A62" s="97" t="s">
        <v>62</v>
      </c>
      <c r="B62" s="53" t="s">
        <v>64</v>
      </c>
      <c r="C62" s="53"/>
      <c r="D62" s="53"/>
      <c r="E62" s="53"/>
      <c r="F62" s="53"/>
      <c r="G62" s="53"/>
      <c r="H62" s="53"/>
      <c r="I62" s="53"/>
      <c r="J62" s="81"/>
    </row>
    <row r="63" spans="1:10" s="47" customFormat="1" ht="18" customHeight="1">
      <c r="A63" s="97" t="s">
        <v>62</v>
      </c>
      <c r="B63" s="53" t="s">
        <v>65</v>
      </c>
      <c r="C63" s="53"/>
      <c r="D63" s="53"/>
      <c r="E63" s="53"/>
      <c r="F63" s="53"/>
      <c r="G63" s="53"/>
      <c r="H63" s="53"/>
      <c r="I63" s="53"/>
      <c r="J63" s="81"/>
    </row>
    <row r="64" spans="1:10" s="47" customFormat="1" ht="20.25" customHeight="1">
      <c r="A64" s="97" t="s">
        <v>62</v>
      </c>
      <c r="B64" s="53" t="s">
        <v>66</v>
      </c>
      <c r="C64" s="53"/>
      <c r="D64" s="53"/>
      <c r="E64" s="53"/>
      <c r="F64" s="53"/>
      <c r="G64" s="53"/>
      <c r="H64" s="53"/>
      <c r="I64" s="53"/>
      <c r="J64" s="81"/>
    </row>
    <row r="65" spans="1:10" s="47" customFormat="1" ht="21" customHeight="1">
      <c r="A65" s="97" t="s">
        <v>62</v>
      </c>
      <c r="B65" s="53" t="s">
        <v>67</v>
      </c>
      <c r="C65" s="53"/>
      <c r="D65" s="53"/>
      <c r="E65" s="53"/>
      <c r="F65" s="53"/>
      <c r="G65" s="53"/>
      <c r="H65" s="53"/>
      <c r="I65" s="53"/>
      <c r="J65" s="81"/>
    </row>
    <row r="66" spans="1:10" s="47" customFormat="1" ht="24" customHeight="1">
      <c r="A66" s="97" t="s">
        <v>62</v>
      </c>
      <c r="B66" s="53" t="s">
        <v>68</v>
      </c>
      <c r="C66" s="53"/>
      <c r="D66" s="53"/>
      <c r="E66" s="53"/>
      <c r="F66" s="53"/>
      <c r="G66" s="53"/>
      <c r="H66" s="53"/>
      <c r="I66" s="53"/>
      <c r="J66" s="81"/>
    </row>
    <row r="67" spans="1:10" s="47" customFormat="1" ht="18.75" customHeight="1">
      <c r="A67" s="97" t="s">
        <v>62</v>
      </c>
      <c r="B67" s="53" t="s">
        <v>69</v>
      </c>
      <c r="C67" s="53"/>
      <c r="D67" s="53"/>
      <c r="E67" s="53"/>
      <c r="F67" s="53"/>
      <c r="G67" s="53"/>
      <c r="H67" s="53"/>
      <c r="I67" s="53"/>
      <c r="J67" s="81"/>
    </row>
    <row r="68" spans="1:10" s="47" customFormat="1" ht="18.75" customHeight="1">
      <c r="A68" s="97" t="s">
        <v>62</v>
      </c>
      <c r="B68" s="53" t="s">
        <v>70</v>
      </c>
      <c r="C68" s="53"/>
      <c r="D68" s="53"/>
      <c r="E68" s="53"/>
      <c r="F68" s="53"/>
      <c r="G68" s="53"/>
      <c r="H68" s="53"/>
      <c r="I68" s="53"/>
      <c r="J68" s="81"/>
    </row>
    <row r="69" spans="1:10" s="47" customFormat="1" ht="21" customHeight="1">
      <c r="A69" s="97" t="s">
        <v>62</v>
      </c>
      <c r="B69" s="53" t="s">
        <v>71</v>
      </c>
      <c r="C69" s="53"/>
      <c r="D69" s="53"/>
      <c r="E69" s="53"/>
      <c r="F69" s="53"/>
      <c r="G69" s="53"/>
      <c r="H69" s="53"/>
      <c r="I69" s="53"/>
      <c r="J69" s="81"/>
    </row>
    <row r="70" spans="1:10" s="47" customFormat="1" ht="21" customHeight="1">
      <c r="A70" s="97" t="s">
        <v>62</v>
      </c>
      <c r="B70" s="53" t="s">
        <v>72</v>
      </c>
      <c r="C70" s="53"/>
      <c r="D70" s="53"/>
      <c r="E70" s="53"/>
      <c r="F70" s="53"/>
      <c r="G70" s="53"/>
      <c r="H70" s="53"/>
      <c r="I70" s="53"/>
      <c r="J70" s="81"/>
    </row>
    <row r="71" spans="1:10" s="47" customFormat="1" ht="39.75" customHeight="1">
      <c r="A71" s="4"/>
      <c r="B71" s="53" t="s">
        <v>73</v>
      </c>
      <c r="C71" s="53"/>
      <c r="D71" s="4"/>
      <c r="E71" s="11"/>
      <c r="F71" s="11"/>
      <c r="G71" s="4"/>
      <c r="H71" s="11"/>
      <c r="I71" s="2" t="s">
        <v>74</v>
      </c>
      <c r="J71" s="81"/>
    </row>
    <row r="72" spans="1:10" s="47" customFormat="1" ht="21" customHeight="1">
      <c r="A72" s="4"/>
      <c r="B72" s="53"/>
      <c r="C72" s="53"/>
      <c r="D72" s="4"/>
      <c r="E72" s="11"/>
      <c r="F72" s="11"/>
      <c r="G72" s="4"/>
      <c r="H72" s="11"/>
      <c r="I72" s="2"/>
      <c r="J72" s="81"/>
    </row>
    <row r="73" spans="1:10" s="47" customFormat="1" ht="18.75" customHeight="1">
      <c r="A73" s="4"/>
      <c r="B73" s="53"/>
      <c r="C73" s="53"/>
      <c r="D73" s="4"/>
      <c r="E73" s="11"/>
      <c r="F73" s="11"/>
      <c r="G73" s="4"/>
      <c r="H73" s="11"/>
      <c r="I73" s="2"/>
      <c r="J73" s="81"/>
    </row>
    <row r="74" spans="1:9" s="47" customFormat="1" ht="18.75" customHeight="1">
      <c r="A74" s="15"/>
      <c r="B74" s="16"/>
      <c r="C74" s="15"/>
      <c r="D74" s="15"/>
      <c r="E74" s="20"/>
      <c r="F74" s="20"/>
      <c r="G74" s="15"/>
      <c r="H74" s="20"/>
      <c r="I74" s="16"/>
    </row>
    <row r="75" spans="1:9" s="47" customFormat="1" ht="14.25">
      <c r="A75" s="42"/>
      <c r="B75" s="43"/>
      <c r="C75" s="42"/>
      <c r="D75" s="42"/>
      <c r="E75" s="11"/>
      <c r="F75" s="11"/>
      <c r="G75" s="4"/>
      <c r="H75" s="11"/>
      <c r="I75" s="43"/>
    </row>
    <row r="76" spans="1:9" s="47" customFormat="1" ht="50.25" customHeight="1">
      <c r="A76" s="45" t="s">
        <v>75</v>
      </c>
      <c r="B76" s="45"/>
      <c r="C76" s="45"/>
      <c r="D76" s="45"/>
      <c r="E76" s="45"/>
      <c r="F76" s="45"/>
      <c r="G76" s="44"/>
      <c r="H76" s="44"/>
      <c r="I76" s="45" t="s">
        <v>76</v>
      </c>
    </row>
    <row r="77" spans="1:9" s="47" customFormat="1" ht="29.25" customHeight="1">
      <c r="A77" s="5" t="s">
        <v>3</v>
      </c>
      <c r="B77" s="5" t="s">
        <v>77</v>
      </c>
      <c r="C77" s="5" t="s">
        <v>5</v>
      </c>
      <c r="D77" s="5" t="s">
        <v>6</v>
      </c>
      <c r="E77" s="5" t="s">
        <v>12</v>
      </c>
      <c r="F77" s="5" t="s">
        <v>13</v>
      </c>
      <c r="G77" s="48"/>
      <c r="H77" s="48"/>
      <c r="I77" s="5" t="s">
        <v>78</v>
      </c>
    </row>
    <row r="78" spans="1:9" s="47" customFormat="1" ht="37.5">
      <c r="A78" s="3">
        <v>1</v>
      </c>
      <c r="B78" s="1" t="s">
        <v>79</v>
      </c>
      <c r="C78" s="3">
        <v>40</v>
      </c>
      <c r="D78" s="4" t="s">
        <v>80</v>
      </c>
      <c r="E78" s="4">
        <v>12</v>
      </c>
      <c r="F78" s="4">
        <f aca="true" t="shared" si="2" ref="F78:F100">C78*E78</f>
        <v>480</v>
      </c>
      <c r="G78" s="53"/>
      <c r="H78" s="53"/>
      <c r="I78" s="13" t="s">
        <v>118</v>
      </c>
    </row>
    <row r="79" spans="1:9" s="66" customFormat="1" ht="25.5" customHeight="1">
      <c r="A79" s="26">
        <v>2</v>
      </c>
      <c r="B79" s="27" t="s">
        <v>81</v>
      </c>
      <c r="C79" s="28">
        <v>23</v>
      </c>
      <c r="D79" s="28" t="s">
        <v>16</v>
      </c>
      <c r="E79" s="28">
        <v>100</v>
      </c>
      <c r="F79" s="28">
        <f t="shared" si="2"/>
        <v>2300</v>
      </c>
      <c r="G79" s="54"/>
      <c r="H79" s="54"/>
      <c r="I79" s="105" t="s">
        <v>117</v>
      </c>
    </row>
    <row r="80" spans="1:9" s="66" customFormat="1" ht="25.5" customHeight="1">
      <c r="A80" s="26">
        <v>3</v>
      </c>
      <c r="B80" s="27" t="s">
        <v>139</v>
      </c>
      <c r="C80" s="28">
        <v>27</v>
      </c>
      <c r="D80" s="28" t="s">
        <v>16</v>
      </c>
      <c r="E80" s="28">
        <v>90</v>
      </c>
      <c r="F80" s="28">
        <f t="shared" si="2"/>
        <v>2430</v>
      </c>
      <c r="G80" s="54"/>
      <c r="H80" s="54"/>
      <c r="I80" s="29" t="s">
        <v>140</v>
      </c>
    </row>
    <row r="81" spans="1:9" s="66" customFormat="1" ht="26.25" customHeight="1">
      <c r="A81" s="3">
        <v>4</v>
      </c>
      <c r="B81" s="27" t="s">
        <v>82</v>
      </c>
      <c r="C81" s="28">
        <v>6</v>
      </c>
      <c r="D81" s="28" t="s">
        <v>16</v>
      </c>
      <c r="E81" s="28">
        <v>40</v>
      </c>
      <c r="F81" s="28">
        <f t="shared" si="2"/>
        <v>240</v>
      </c>
      <c r="G81" s="54"/>
      <c r="H81" s="54"/>
      <c r="I81" s="29" t="s">
        <v>83</v>
      </c>
    </row>
    <row r="82" spans="1:9" s="66" customFormat="1" ht="25.5" customHeight="1">
      <c r="A82" s="26">
        <v>5</v>
      </c>
      <c r="B82" s="27" t="s">
        <v>85</v>
      </c>
      <c r="C82" s="28">
        <v>4.2</v>
      </c>
      <c r="D82" s="28" t="s">
        <v>16</v>
      </c>
      <c r="E82" s="28">
        <v>50</v>
      </c>
      <c r="F82" s="28">
        <f t="shared" si="2"/>
        <v>210</v>
      </c>
      <c r="G82" s="54"/>
      <c r="H82" s="54"/>
      <c r="I82" s="29" t="s">
        <v>86</v>
      </c>
    </row>
    <row r="83" spans="1:9" s="66" customFormat="1" ht="25.5" customHeight="1">
      <c r="A83" s="3">
        <v>6</v>
      </c>
      <c r="B83" s="27" t="s">
        <v>87</v>
      </c>
      <c r="C83" s="28">
        <v>22</v>
      </c>
      <c r="D83" s="28" t="s">
        <v>16</v>
      </c>
      <c r="E83" s="28">
        <v>50</v>
      </c>
      <c r="F83" s="28">
        <f t="shared" si="2"/>
        <v>1100</v>
      </c>
      <c r="G83" s="54"/>
      <c r="H83" s="54"/>
      <c r="I83" s="29" t="s">
        <v>84</v>
      </c>
    </row>
    <row r="84" spans="1:9" s="121" customFormat="1" ht="25.5" customHeight="1">
      <c r="A84" s="26">
        <v>7</v>
      </c>
      <c r="B84" s="106" t="s">
        <v>141</v>
      </c>
      <c r="C84" s="99">
        <v>6</v>
      </c>
      <c r="D84" s="99" t="s">
        <v>16</v>
      </c>
      <c r="E84" s="99">
        <v>50</v>
      </c>
      <c r="F84" s="99">
        <f>C84*E84</f>
        <v>300</v>
      </c>
      <c r="G84" s="119"/>
      <c r="H84" s="119"/>
      <c r="I84" s="68" t="s">
        <v>142</v>
      </c>
    </row>
    <row r="85" spans="1:9" s="121" customFormat="1" ht="25.5" customHeight="1">
      <c r="A85" s="26">
        <v>8</v>
      </c>
      <c r="B85" s="106" t="s">
        <v>143</v>
      </c>
      <c r="C85" s="99">
        <v>25</v>
      </c>
      <c r="D85" s="99" t="s">
        <v>16</v>
      </c>
      <c r="E85" s="99">
        <v>50</v>
      </c>
      <c r="F85" s="99">
        <f>C85*E85</f>
        <v>1250</v>
      </c>
      <c r="G85" s="119"/>
      <c r="H85" s="119"/>
      <c r="I85" s="68" t="s">
        <v>144</v>
      </c>
    </row>
    <row r="86" spans="1:9" s="66" customFormat="1" ht="60">
      <c r="A86" s="3">
        <v>9</v>
      </c>
      <c r="B86" s="27" t="s">
        <v>88</v>
      </c>
      <c r="C86" s="28">
        <v>4.2</v>
      </c>
      <c r="D86" s="28" t="s">
        <v>26</v>
      </c>
      <c r="E86" s="28">
        <v>450</v>
      </c>
      <c r="F86" s="28">
        <f t="shared" si="2"/>
        <v>1890</v>
      </c>
      <c r="G86" s="54"/>
      <c r="H86" s="54"/>
      <c r="I86" s="29" t="s">
        <v>89</v>
      </c>
    </row>
    <row r="87" spans="1:9" s="66" customFormat="1" ht="48">
      <c r="A87" s="26">
        <v>10</v>
      </c>
      <c r="B87" s="27" t="s">
        <v>90</v>
      </c>
      <c r="C87" s="28">
        <v>4.2</v>
      </c>
      <c r="D87" s="28" t="s">
        <v>26</v>
      </c>
      <c r="E87" s="28">
        <v>400</v>
      </c>
      <c r="F87" s="28">
        <f t="shared" si="2"/>
        <v>1680</v>
      </c>
      <c r="G87" s="54"/>
      <c r="H87" s="54"/>
      <c r="I87" s="29" t="s">
        <v>91</v>
      </c>
    </row>
    <row r="88" spans="1:9" s="66" customFormat="1" ht="25.5" customHeight="1">
      <c r="A88" s="3">
        <v>11</v>
      </c>
      <c r="B88" s="27" t="s">
        <v>92</v>
      </c>
      <c r="C88" s="28">
        <v>4.2</v>
      </c>
      <c r="D88" s="28" t="s">
        <v>26</v>
      </c>
      <c r="E88" s="28">
        <v>360</v>
      </c>
      <c r="F88" s="28">
        <f t="shared" si="2"/>
        <v>1512</v>
      </c>
      <c r="G88" s="54"/>
      <c r="H88" s="54"/>
      <c r="I88" s="29" t="s">
        <v>93</v>
      </c>
    </row>
    <row r="89" spans="1:9" s="66" customFormat="1" ht="25.5" customHeight="1">
      <c r="A89" s="26">
        <v>12</v>
      </c>
      <c r="B89" s="27" t="s">
        <v>145</v>
      </c>
      <c r="C89" s="28">
        <v>6</v>
      </c>
      <c r="D89" s="28" t="s">
        <v>16</v>
      </c>
      <c r="E89" s="28">
        <v>130</v>
      </c>
      <c r="F89" s="28">
        <f t="shared" si="2"/>
        <v>780</v>
      </c>
      <c r="G89" s="54"/>
      <c r="H89" s="54"/>
      <c r="I89" s="29" t="s">
        <v>146</v>
      </c>
    </row>
    <row r="90" spans="1:9" s="47" customFormat="1" ht="27.75" customHeight="1">
      <c r="A90" s="26">
        <v>13</v>
      </c>
      <c r="B90" s="27" t="s">
        <v>94</v>
      </c>
      <c r="C90" s="28">
        <v>2</v>
      </c>
      <c r="D90" s="28" t="s">
        <v>95</v>
      </c>
      <c r="E90" s="28">
        <v>800</v>
      </c>
      <c r="F90" s="28">
        <f t="shared" si="2"/>
        <v>1600</v>
      </c>
      <c r="G90" s="54"/>
      <c r="H90" s="54"/>
      <c r="I90" s="29" t="s">
        <v>132</v>
      </c>
    </row>
    <row r="91" spans="1:9" s="47" customFormat="1" ht="21" customHeight="1">
      <c r="A91" s="3">
        <v>14</v>
      </c>
      <c r="B91" s="30" t="s">
        <v>96</v>
      </c>
      <c r="C91" s="26">
        <v>1</v>
      </c>
      <c r="D91" s="28" t="s">
        <v>95</v>
      </c>
      <c r="E91" s="28">
        <v>600</v>
      </c>
      <c r="F91" s="28">
        <f t="shared" si="2"/>
        <v>600</v>
      </c>
      <c r="G91" s="54"/>
      <c r="H91" s="54"/>
      <c r="I91" s="29" t="s">
        <v>97</v>
      </c>
    </row>
    <row r="92" spans="1:9" s="47" customFormat="1" ht="22.5" customHeight="1">
      <c r="A92" s="26">
        <v>15</v>
      </c>
      <c r="B92" s="14" t="s">
        <v>131</v>
      </c>
      <c r="C92" s="3">
        <v>5.3</v>
      </c>
      <c r="D92" s="4" t="s">
        <v>16</v>
      </c>
      <c r="E92" s="4">
        <v>160</v>
      </c>
      <c r="F92" s="4">
        <f t="shared" si="2"/>
        <v>848</v>
      </c>
      <c r="G92" s="4"/>
      <c r="H92" s="4"/>
      <c r="I92" s="1" t="s">
        <v>133</v>
      </c>
    </row>
    <row r="93" spans="1:9" s="47" customFormat="1" ht="31.5" customHeight="1">
      <c r="A93" s="3">
        <v>16</v>
      </c>
      <c r="B93" s="14" t="s">
        <v>131</v>
      </c>
      <c r="C93" s="3">
        <v>6.3</v>
      </c>
      <c r="D93" s="4" t="s">
        <v>16</v>
      </c>
      <c r="E93" s="4">
        <v>160</v>
      </c>
      <c r="F93" s="4">
        <f>C93*E93</f>
        <v>1008</v>
      </c>
      <c r="G93" s="4"/>
      <c r="H93" s="4"/>
      <c r="I93" s="1" t="s">
        <v>133</v>
      </c>
    </row>
    <row r="94" spans="1:9" s="47" customFormat="1" ht="22.5" customHeight="1">
      <c r="A94" s="26">
        <v>17</v>
      </c>
      <c r="B94" s="14" t="s">
        <v>98</v>
      </c>
      <c r="C94" s="3">
        <v>1</v>
      </c>
      <c r="D94" s="4" t="s">
        <v>99</v>
      </c>
      <c r="E94" s="4">
        <v>500</v>
      </c>
      <c r="F94" s="4">
        <f t="shared" si="2"/>
        <v>500</v>
      </c>
      <c r="G94" s="4"/>
      <c r="H94" s="4"/>
      <c r="I94" s="1" t="s">
        <v>100</v>
      </c>
    </row>
    <row r="95" spans="1:9" s="47" customFormat="1" ht="23.25" customHeight="1">
      <c r="A95" s="26">
        <v>18</v>
      </c>
      <c r="B95" s="11" t="s">
        <v>134</v>
      </c>
      <c r="C95" s="3">
        <v>1</v>
      </c>
      <c r="D95" s="4" t="s">
        <v>99</v>
      </c>
      <c r="E95" s="4">
        <v>200</v>
      </c>
      <c r="F95" s="4">
        <f t="shared" si="2"/>
        <v>200</v>
      </c>
      <c r="G95" s="4"/>
      <c r="H95" s="4"/>
      <c r="I95" s="1" t="s">
        <v>101</v>
      </c>
    </row>
    <row r="96" spans="1:9" s="47" customFormat="1" ht="23.25" customHeight="1">
      <c r="A96" s="3">
        <v>19</v>
      </c>
      <c r="B96" s="1" t="s">
        <v>135</v>
      </c>
      <c r="C96" s="3">
        <v>1</v>
      </c>
      <c r="D96" s="4" t="s">
        <v>99</v>
      </c>
      <c r="E96" s="4">
        <v>1000</v>
      </c>
      <c r="F96" s="4">
        <f t="shared" si="2"/>
        <v>1000</v>
      </c>
      <c r="G96" s="4"/>
      <c r="H96" s="4"/>
      <c r="I96" s="1" t="s">
        <v>101</v>
      </c>
    </row>
    <row r="97" spans="1:9" s="47" customFormat="1" ht="25.5" customHeight="1">
      <c r="A97" s="26">
        <v>20</v>
      </c>
      <c r="B97" s="1" t="s">
        <v>115</v>
      </c>
      <c r="C97" s="3">
        <v>3</v>
      </c>
      <c r="D97" s="4" t="s">
        <v>99</v>
      </c>
      <c r="E97" s="4">
        <v>200</v>
      </c>
      <c r="F97" s="4">
        <f t="shared" si="2"/>
        <v>600</v>
      </c>
      <c r="G97" s="4"/>
      <c r="H97" s="4"/>
      <c r="I97" s="1" t="s">
        <v>116</v>
      </c>
    </row>
    <row r="98" spans="1:9" s="47" customFormat="1" ht="24">
      <c r="A98" s="3">
        <v>21</v>
      </c>
      <c r="B98" s="1" t="s">
        <v>102</v>
      </c>
      <c r="C98" s="3">
        <v>1</v>
      </c>
      <c r="D98" s="4" t="s">
        <v>22</v>
      </c>
      <c r="E98" s="4">
        <v>280</v>
      </c>
      <c r="F98" s="4">
        <f t="shared" si="2"/>
        <v>280</v>
      </c>
      <c r="G98" s="4"/>
      <c r="H98" s="4"/>
      <c r="I98" s="2" t="s">
        <v>103</v>
      </c>
    </row>
    <row r="99" spans="1:9" s="47" customFormat="1" ht="23.25" customHeight="1">
      <c r="A99" s="26">
        <v>22</v>
      </c>
      <c r="B99" s="14" t="s">
        <v>104</v>
      </c>
      <c r="C99" s="3">
        <v>1</v>
      </c>
      <c r="D99" s="4" t="s">
        <v>99</v>
      </c>
      <c r="E99" s="4">
        <v>700</v>
      </c>
      <c r="F99" s="4">
        <f t="shared" si="2"/>
        <v>700</v>
      </c>
      <c r="G99" s="4"/>
      <c r="H99" s="4"/>
      <c r="I99" s="2" t="s">
        <v>105</v>
      </c>
    </row>
    <row r="100" spans="1:9" s="47" customFormat="1" ht="25.5" customHeight="1">
      <c r="A100" s="26">
        <v>23</v>
      </c>
      <c r="B100" s="14" t="s">
        <v>106</v>
      </c>
      <c r="C100" s="3">
        <v>1</v>
      </c>
      <c r="D100" s="4" t="s">
        <v>99</v>
      </c>
      <c r="E100" s="4">
        <v>600</v>
      </c>
      <c r="F100" s="4">
        <f t="shared" si="2"/>
        <v>600</v>
      </c>
      <c r="G100" s="4"/>
      <c r="H100" s="4"/>
      <c r="I100" s="1" t="s">
        <v>113</v>
      </c>
    </row>
    <row r="101" spans="1:9" s="67" customFormat="1" ht="39.75" customHeight="1">
      <c r="A101" s="7"/>
      <c r="B101" s="8" t="s">
        <v>107</v>
      </c>
      <c r="C101" s="7"/>
      <c r="D101" s="55"/>
      <c r="E101" s="55"/>
      <c r="F101" s="79">
        <f>SUM(F78:F100)</f>
        <v>22108</v>
      </c>
      <c r="G101" s="46"/>
      <c r="H101" s="46"/>
      <c r="I101" s="8" t="s">
        <v>108</v>
      </c>
    </row>
    <row r="106" spans="1:9" s="114" customFormat="1" ht="14.25">
      <c r="A106" s="110"/>
      <c r="B106" s="111"/>
      <c r="C106" s="110"/>
      <c r="D106" s="110"/>
      <c r="E106" s="112"/>
      <c r="F106" s="112"/>
      <c r="G106" s="113"/>
      <c r="H106" s="112"/>
      <c r="I106" s="111"/>
    </row>
    <row r="108" ht="16.5" customHeight="1"/>
    <row r="109" spans="1:15" s="59" customFormat="1" ht="20.25" customHeight="1">
      <c r="A109" s="15"/>
      <c r="B109" s="16"/>
      <c r="C109" s="15"/>
      <c r="D109" s="15"/>
      <c r="E109" s="15"/>
      <c r="F109" s="15"/>
      <c r="G109" s="15"/>
      <c r="H109" s="15"/>
      <c r="I109" s="19"/>
      <c r="J109" s="33"/>
      <c r="K109" s="33"/>
      <c r="L109" s="33"/>
      <c r="M109" s="33"/>
      <c r="N109" s="33"/>
      <c r="O109" s="33"/>
    </row>
    <row r="110" spans="1:15" s="59" customFormat="1" ht="17.25" customHeight="1">
      <c r="A110" s="15"/>
      <c r="B110" s="16"/>
      <c r="C110" s="15"/>
      <c r="D110" s="15"/>
      <c r="E110" s="15"/>
      <c r="F110" s="15"/>
      <c r="G110" s="15"/>
      <c r="H110" s="15"/>
      <c r="I110" s="18"/>
      <c r="J110" s="33"/>
      <c r="K110" s="33"/>
      <c r="L110" s="33"/>
      <c r="M110" s="33"/>
      <c r="N110" s="33"/>
      <c r="O110" s="33"/>
    </row>
    <row r="111" spans="1:15" s="60" customFormat="1" ht="24.75" customHeight="1">
      <c r="A111" s="15"/>
      <c r="B111" s="16"/>
      <c r="C111" s="15"/>
      <c r="D111" s="15"/>
      <c r="E111" s="15"/>
      <c r="F111" s="15"/>
      <c r="G111" s="15"/>
      <c r="H111" s="15"/>
      <c r="I111" s="18"/>
      <c r="J111" s="33"/>
      <c r="K111" s="33"/>
      <c r="L111" s="33"/>
      <c r="M111" s="33"/>
      <c r="N111" s="33"/>
      <c r="O111" s="33"/>
    </row>
    <row r="112" spans="1:30" s="36" customFormat="1" ht="15" customHeight="1">
      <c r="A112" s="15"/>
      <c r="B112" s="2"/>
      <c r="C112" s="4"/>
      <c r="D112" s="15"/>
      <c r="E112" s="4"/>
      <c r="F112" s="24"/>
      <c r="G112" s="4"/>
      <c r="H112" s="24"/>
      <c r="I112" s="1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15" s="34" customFormat="1" ht="25.5" customHeight="1">
      <c r="A113" s="15"/>
      <c r="B113" s="16"/>
      <c r="C113" s="15"/>
      <c r="D113" s="15"/>
      <c r="E113" s="15"/>
      <c r="F113" s="15"/>
      <c r="G113" s="15"/>
      <c r="H113" s="15"/>
      <c r="I113" s="19"/>
      <c r="J113" s="33"/>
      <c r="K113" s="33"/>
      <c r="L113" s="33"/>
      <c r="M113" s="33"/>
      <c r="N113" s="33"/>
      <c r="O113" s="33"/>
    </row>
    <row r="114" spans="1:17" s="38" customFormat="1" ht="25.5" customHeight="1">
      <c r="A114" s="15"/>
      <c r="B114" s="16"/>
      <c r="C114" s="15"/>
      <c r="D114" s="15"/>
      <c r="E114" s="15"/>
      <c r="F114" s="17"/>
      <c r="G114" s="15"/>
      <c r="H114" s="17"/>
      <c r="I114" s="19"/>
      <c r="J114" s="33"/>
      <c r="K114" s="33"/>
      <c r="L114" s="33"/>
      <c r="M114" s="33"/>
      <c r="N114" s="33"/>
      <c r="O114" s="33"/>
      <c r="P114" s="33"/>
      <c r="Q114" s="33"/>
    </row>
    <row r="115" spans="1:17" s="41" customFormat="1" ht="22.5" customHeight="1">
      <c r="A115" s="15"/>
      <c r="B115" s="16"/>
      <c r="C115" s="15"/>
      <c r="D115" s="15"/>
      <c r="E115" s="15"/>
      <c r="F115" s="15"/>
      <c r="G115" s="15"/>
      <c r="H115" s="15"/>
      <c r="I115" s="23"/>
      <c r="J115" s="33"/>
      <c r="K115" s="33"/>
      <c r="L115" s="33"/>
      <c r="M115" s="33"/>
      <c r="N115" s="33"/>
      <c r="O115" s="33"/>
      <c r="P115" s="33"/>
      <c r="Q115" s="33"/>
    </row>
    <row r="116" spans="1:15" s="34" customFormat="1" ht="25.5" customHeight="1">
      <c r="A116" s="15"/>
      <c r="B116" s="16"/>
      <c r="C116" s="15"/>
      <c r="D116" s="15"/>
      <c r="E116" s="15"/>
      <c r="F116" s="17"/>
      <c r="G116" s="15"/>
      <c r="H116" s="17"/>
      <c r="I116" s="18"/>
      <c r="J116" s="33"/>
      <c r="K116" s="33"/>
      <c r="L116" s="33"/>
      <c r="M116" s="33"/>
      <c r="N116" s="33"/>
      <c r="O116" s="33"/>
    </row>
  </sheetData>
  <mergeCells count="2">
    <mergeCell ref="C51:D51"/>
    <mergeCell ref="C52:D52"/>
  </mergeCells>
  <printOptions/>
  <pageMargins left="0.2798611111111111" right="0" top="0.5111111111111111" bottom="0.5902777777777778" header="0.15902777777777777" footer="0.11805555555555555"/>
  <pageSetup horizontalDpi="600" verticalDpi="600" orientation="portrait" paperSize="9" scale="80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2011-10-11T04:20:10Z</cp:lastPrinted>
  <dcterms:created xsi:type="dcterms:W3CDTF">2006-09-24T05:52:42Z</dcterms:created>
  <dcterms:modified xsi:type="dcterms:W3CDTF">2011-11-08T12:51:31Z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