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680" tabRatio="143" activeTab="0"/>
  </bookViews>
  <sheets>
    <sheet name="方案" sheetId="1" r:id="rId1"/>
  </sheets>
  <definedNames>
    <definedName name="_xlnm.Print_Area" localSheetId="0">'方案'!$A$1:$I$146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<sst xmlns="http://schemas.openxmlformats.org/spreadsheetml/2006/main" count="262" uniqueCount="132">
  <si>
    <t>北京齐家盛装饰南昌分公司工程报价单</t>
  </si>
  <si>
    <t>京城唯一透明化报价，核算成本才是硬道理</t>
  </si>
  <si>
    <t>业主：   电话： 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</si>
  <si>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</si>
  <si>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</si>
  <si>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</si>
  <si>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</si>
  <si>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</si>
  <si>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</si>
  <si>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</si>
  <si>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</si>
  <si>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</si>
  <si>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一、客餐厅及走道</t>
  </si>
  <si>
    <t>铺地砖</t>
  </si>
  <si>
    <t>㎡</t>
  </si>
  <si>
    <t>海螺牌32.5硅酸盐水泥、中砂水泥沙浆铺贴。规格≥250mm≤800mm　不含找平、拉毛、及墙面处理(主材、勾缝剂业主自购，贴砖厚度不超过40mm，超出此高度补材料价格)</t>
  </si>
  <si>
    <t>踢脚线</t>
  </si>
  <si>
    <t>m</t>
  </si>
  <si>
    <t xml:space="preserve">32.5硅酸盐水泥（钻牌、华新、海螺）、中砂水泥沙浆铺贴。
不含找平、拉毛、及墙面处理。
(不含主材、勾缝剂) </t>
  </si>
  <si>
    <t>墙面批灰</t>
  </si>
  <si>
    <t>墙面膏灰批荡找平。</t>
  </si>
  <si>
    <t>石膏造型吊顶</t>
  </si>
  <si>
    <t xml:space="preserve"> 
轻钢龙骨、龙牌或泰山石膏板，石膏板拼接处留缝3-8mm,快粘粉或石膏粉填充，牛皮纸或绷带粘缝处理.自攻钉刷防锈漆。
特殊造型和面积少于20平米的，根据报价总纲成本核算，按项计算。</t>
  </si>
  <si>
    <t>顶面刷漆</t>
  </si>
  <si>
    <t>批刮多乐士腻子二至三遍，打磨平整。刷底漆一遍，多乐士家丽安净味面漆二遍。(不含特殊处理)</t>
  </si>
  <si>
    <t>墙面刷漆</t>
  </si>
  <si>
    <t>过门石</t>
  </si>
  <si>
    <t>块</t>
  </si>
  <si>
    <t>水泥砂浆铺贴黑金沙大理石</t>
  </si>
  <si>
    <t>二、主卧</t>
  </si>
  <si>
    <t>水泥砂浆找平</t>
  </si>
  <si>
    <t xml:space="preserve">1、原地面清理，刷界面剂，强度32.5普通硅酸盐水泥（钻牌、华新、海螺）、中砂水泥沙浆抹平。2、找平厚度平均不超过40mm，超过此厚度费用另计。  </t>
  </si>
  <si>
    <t>石膏板吊平顶</t>
  </si>
  <si>
    <t>轻钢龙骨做骨架,龙牌石膏板造型饰面。或按95元/米计算(宽度在500mm以内）（不含饰面处理费）</t>
  </si>
  <si>
    <t>开门洞</t>
  </si>
  <si>
    <t>项</t>
  </si>
  <si>
    <t>封门洞</t>
  </si>
  <si>
    <t>无门衣柜</t>
  </si>
  <si>
    <t>E1级大芯板衬底,3厘饰面板饰面,背板为一级9厘板，同木质实木线条收边,刷多乐士清漆,底漆三遍,面漆二遍.（面积＞1m2）含隔板，（不含五金件，玻璃）按展开面积计算,含油漆（柜内刷清漆,着色漆另计.柜内贴波音软皮按15元/㎡另计）。</t>
  </si>
  <si>
    <t>吊柜</t>
  </si>
  <si>
    <t>三、卫生间</t>
  </si>
  <si>
    <t>水泥地台</t>
  </si>
  <si>
    <t>红砖砌台,水泥沙抹平.高 &lt;120mm。</t>
  </si>
  <si>
    <t>贴墙砖</t>
  </si>
  <si>
    <t>墙地面做防水</t>
  </si>
  <si>
    <t>雷邦士防水涂料两遍，（高度1.8M)。</t>
  </si>
  <si>
    <t>包立管</t>
  </si>
  <si>
    <t>根</t>
  </si>
  <si>
    <t>红砖包管,水泥沙浆抹灰（不含表层装饰）宽度350mm以下，超出另计</t>
  </si>
  <si>
    <t>四、客房</t>
  </si>
  <si>
    <t>四、厨房</t>
  </si>
  <si>
    <t>海螺牌32.5硅酸盐水泥、中砂水泥沙浆铺贴。规格≥250mm≤800mm　不含找平、拉毛、及墙面处理(主材、勾缝剂业主自购，贴砖厚度不超过30mm，超出此高度补材料价格)</t>
  </si>
  <si>
    <t>五、阳台</t>
  </si>
  <si>
    <t>海螺牌32.5硅酸盐水泥、中砂水泥沙浆铺贴。（拼花价格另计）规格≥250mm≤800mm　不含找平、拉毛、及地面处理(主材、勾缝剂业主自购，贴砖厚度不超过40mm，超过厚度补材料差价)</t>
  </si>
  <si>
    <t>六、楼梯间</t>
  </si>
  <si>
    <t>铺踏步</t>
  </si>
  <si>
    <t>步</t>
  </si>
  <si>
    <t>六、阁楼</t>
  </si>
  <si>
    <t xml:space="preserve">1、原地面清理，强度32.5普通硅酸盐水泥（钻牌、华新、海螺）、中砂水泥沙浆抹平。2、找平厚度平均不超过40mm，超过此厚度费用另计。  </t>
  </si>
  <si>
    <t>开窗户</t>
  </si>
  <si>
    <t>十、水电改造</t>
  </si>
  <si>
    <t>电路、给水路改造</t>
  </si>
  <si>
    <t>中国十大品牌之一白蝶或皮尔萨PP-R水管系列，包括所有管件材料、打槽、封槽、铺设、安装。水龙头、三角阀、软管等墙外部件由业主自购。电路改造使用中国十大品牌之一熊猫牌多芯铜线，插座线路2.5mm2，照明进线2.5mm2、出线1.5mm2，空调线路4mm2，熊猫牌电视线、熊猫牌电话线、熊猫牌网络线、熊猫PVC双色绝缘管、标准底盒。（不含音响线，开关面板）</t>
  </si>
  <si>
    <t>成本核算</t>
  </si>
  <si>
    <t>材料</t>
  </si>
  <si>
    <t>十一、</t>
  </si>
  <si>
    <t>管理费</t>
  </si>
  <si>
    <t>总价*8%</t>
  </si>
  <si>
    <t>120*60*0.08=576（墙地砖管理费）</t>
  </si>
  <si>
    <t>十二、</t>
  </si>
  <si>
    <t>毛利润</t>
  </si>
  <si>
    <t>总价*17%</t>
  </si>
  <si>
    <t>十三、</t>
  </si>
  <si>
    <t>非利润代收费</t>
  </si>
  <si>
    <t>材料搬运费</t>
  </si>
  <si>
    <t>乙方所购材料分类给各工种搬运的费用。实际根据楼层高度
和路程远近计算</t>
  </si>
  <si>
    <t>垃圾清运费</t>
  </si>
  <si>
    <t>编织袋、人工费、(运至小区内物业指定地点.)</t>
  </si>
  <si>
    <t>设计费</t>
  </si>
  <si>
    <t>效果图，详细施工图，整体设计</t>
  </si>
  <si>
    <t>十五、</t>
  </si>
  <si>
    <t>水电安装</t>
  </si>
  <si>
    <t>灯具，五金挂件安装</t>
  </si>
  <si>
    <t>开关面板，普通灯具，五金件安装</t>
  </si>
  <si>
    <t>十四、</t>
  </si>
  <si>
    <t>总价</t>
  </si>
  <si>
    <t>总计</t>
  </si>
  <si>
    <t xml:space="preserve">                       </t>
  </si>
  <si>
    <t>预算员：         审核员：</t>
  </si>
  <si>
    <t>*</t>
  </si>
  <si>
    <t>所有材料符合国家环保标准.</t>
  </si>
  <si>
    <t>所有装修项目按照《北京市家庭居室装饰工程质量验收标准》之标准验收.</t>
  </si>
  <si>
    <t>所有为客户代购的商品一律不加价</t>
  </si>
  <si>
    <t>所有材料可以由客户自己购买.</t>
  </si>
  <si>
    <t>以上所有项目及数量按实际发生量为准.</t>
  </si>
  <si>
    <t>房间每增加一种颜色的墙漆，增加200元。</t>
  </si>
  <si>
    <t>本报价所有木质工程都含油漆。</t>
  </si>
  <si>
    <t>本报价不含税金及物业装修押金，物业管理处所交一切费用、押金由业主支付。</t>
  </si>
  <si>
    <t>本报价所有木质工程都不含墙纸，玻璃，外墙窗户。</t>
  </si>
  <si>
    <t xml:space="preserve">               甲方：</t>
  </si>
  <si>
    <t xml:space="preserve">             乙方：</t>
  </si>
  <si>
    <t xml:space="preserve">          2011年   月   日</t>
  </si>
  <si>
    <t xml:space="preserve">        2011年   月   日</t>
  </si>
  <si>
    <t>主材部分</t>
  </si>
  <si>
    <t>项目</t>
  </si>
  <si>
    <t>名称</t>
  </si>
  <si>
    <t>地板</t>
  </si>
  <si>
    <t>富林复合地板或同等价位的其他品牌</t>
  </si>
  <si>
    <t>扶手</t>
  </si>
  <si>
    <t>不锈钢制作</t>
  </si>
  <si>
    <t>洁具类</t>
  </si>
  <si>
    <t>蹲坑</t>
  </si>
  <si>
    <t>个</t>
  </si>
  <si>
    <t>洗脸盆</t>
  </si>
  <si>
    <t>花洒</t>
  </si>
  <si>
    <t>开关面板</t>
  </si>
  <si>
    <r>
      <t>全房开关面板（平均每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宋体"/>
        <family val="0"/>
      </rPr>
      <t>平方米</t>
    </r>
    <r>
      <rPr>
        <sz val="12"/>
        <color indexed="8"/>
        <rFont val="Times New Roman"/>
        <family val="1"/>
      </rPr>
      <t>4.5</t>
    </r>
    <r>
      <rPr>
        <sz val="12"/>
        <color indexed="8"/>
        <rFont val="宋体"/>
        <family val="0"/>
      </rPr>
      <t>个）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宋体"/>
        <family val="0"/>
      </rPr>
      <t>（国标</t>
    </r>
    <r>
      <rPr>
        <sz val="12"/>
        <color indexed="8"/>
        <rFont val="Times New Roman"/>
        <family val="1"/>
      </rPr>
      <t>86</t>
    </r>
    <r>
      <rPr>
        <sz val="12"/>
        <color indexed="8"/>
        <rFont val="宋体"/>
        <family val="0"/>
      </rPr>
      <t>型）</t>
    </r>
  </si>
  <si>
    <t>封阳台</t>
  </si>
  <si>
    <t>8mm钢化玻璃，铝合金型材</t>
  </si>
  <si>
    <t>制作窗户</t>
  </si>
  <si>
    <t>铝合金制作窗户</t>
  </si>
  <si>
    <t>橱柜</t>
  </si>
  <si>
    <t>红砖砌框架。UV板制作门板及吊柜</t>
  </si>
  <si>
    <t>五金件</t>
  </si>
  <si>
    <t>包括绞链、拉手、轨道、角阀、地漏、软管、洗衣机龙头、普通龙头等</t>
  </si>
  <si>
    <t>集成吊顶</t>
  </si>
  <si>
    <t xml:space="preserve"> 门</t>
  </si>
  <si>
    <t>樘</t>
  </si>
  <si>
    <t>衣柜移门</t>
  </si>
  <si>
    <t>穿衣镜</t>
  </si>
  <si>
    <t>小计</t>
  </si>
  <si>
    <t>工程地址：幸福家园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</si>
</sst>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</numFmts>
  <fonts count="31">
    <font>
      <sz val="12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b/>
      <sz val="12"/>
      <color indexed="63"/>
      <name val="宋体"/>
      <family val="0"/>
    </font>
    <font>
      <b/>
      <sz val="10"/>
      <color indexed="63"/>
      <name val="宋体"/>
      <family val="0"/>
    </font>
    <font>
      <sz val="14"/>
      <name val="宋体"/>
      <family val="0"/>
    </font>
    <font>
      <sz val="10"/>
      <color indexed="63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"/>
      <color indexed="63"/>
      <name val="Times New Roman"/>
      <family val="1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color indexed="63"/>
      <name val="宋体"/>
      <family val="0"/>
    </font>
    <font>
      <sz val="10"/>
      <color indexed="9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6"/>
      <name val="宋体"/>
      <family val="0"/>
    </font>
    <font>
      <sz val="12"/>
      <color indexed="9"/>
      <name val="宋体"/>
      <family val="0"/>
    </font>
    <font>
      <b/>
      <sz val="18"/>
      <color indexed="63"/>
      <name val="宋体"/>
      <family val="0"/>
    </font>
    <font>
      <sz val="20"/>
      <color indexed="10"/>
      <name val="黑体"/>
      <family val="0"/>
    </font>
    <font>
      <sz val="9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4">
    <xf numFmtId="0" fontId="0" fillId="0" borderId="0" xfId="0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6" fillId="2" borderId="1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vertical="center"/>
    </xf>
    <xf numFmtId="0" fontId="10" fillId="2" borderId="1" xfId="0" applyNumberFormat="1" applyFon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left" vertical="top"/>
    </xf>
    <xf numFmtId="0" fontId="11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9" fillId="0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13" fillId="2" borderId="1" xfId="0" applyNumberFormat="1" applyFont="1" applyFill="1" applyBorder="1" applyAlignment="1">
      <alignment vertical="center"/>
    </xf>
    <xf numFmtId="0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NumberFormat="1" applyFont="1" applyFill="1" applyBorder="1" applyAlignment="1">
      <alignment horizontal="left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/>
    </xf>
    <xf numFmtId="0" fontId="12" fillId="0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left" vertical="center"/>
    </xf>
    <xf numFmtId="0" fontId="11" fillId="3" borderId="1" xfId="0" applyNumberFormat="1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horizontal="left" vertical="center"/>
    </xf>
    <xf numFmtId="0" fontId="18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left" vertical="center"/>
    </xf>
    <xf numFmtId="0" fontId="11" fillId="4" borderId="1" xfId="0" applyNumberFormat="1" applyFont="1" applyFill="1" applyBorder="1" applyAlignment="1">
      <alignment horizontal="center" vertical="center"/>
    </xf>
    <xf numFmtId="0" fontId="11" fillId="4" borderId="1" xfId="0" applyNumberFormat="1" applyFont="1" applyFill="1" applyBorder="1" applyAlignment="1">
      <alignment horizontal="left" vertical="center"/>
    </xf>
    <xf numFmtId="0" fontId="17" fillId="4" borderId="1" xfId="0" applyNumberFormat="1" applyFont="1" applyFill="1" applyBorder="1" applyAlignment="1">
      <alignment horizontal="center" vertical="center"/>
    </xf>
    <xf numFmtId="0" fontId="0" fillId="4" borderId="1" xfId="0" applyNumberFormat="1" applyFill="1" applyBorder="1" applyAlignment="1">
      <alignment vertical="center"/>
    </xf>
    <xf numFmtId="0" fontId="17" fillId="4" borderId="1" xfId="0" applyNumberFormat="1" applyFont="1" applyFill="1" applyBorder="1" applyAlignment="1">
      <alignment vertical="center"/>
    </xf>
    <xf numFmtId="0" fontId="11" fillId="0" borderId="1" xfId="0" applyNumberFormat="1" applyFont="1" applyFill="1" applyBorder="1" applyAlignment="1">
      <alignment vertical="center" wrapText="1"/>
    </xf>
    <xf numFmtId="0" fontId="18" fillId="3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vertical="center"/>
    </xf>
    <xf numFmtId="0" fontId="11" fillId="3" borderId="1" xfId="0" applyNumberFormat="1" applyFont="1" applyFill="1" applyBorder="1" applyAlignment="1">
      <alignment vertical="center" wrapText="1"/>
    </xf>
    <xf numFmtId="0" fontId="9" fillId="0" borderId="1" xfId="0" applyNumberFormat="1" applyFon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left" vertical="center"/>
    </xf>
    <xf numFmtId="0" fontId="11" fillId="2" borderId="1" xfId="0" applyNumberFormat="1" applyFont="1" applyFill="1" applyBorder="1" applyAlignment="1">
      <alignment vertical="center"/>
    </xf>
    <xf numFmtId="0" fontId="0" fillId="2" borderId="1" xfId="0" applyNumberForma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horizontal="right" vertical="center"/>
    </xf>
    <xf numFmtId="0" fontId="19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vertical="center"/>
    </xf>
    <xf numFmtId="0" fontId="20" fillId="2" borderId="1" xfId="0" applyNumberFormat="1" applyFont="1" applyFill="1" applyBorder="1" applyAlignment="1">
      <alignment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left" vertical="center" wrapText="1"/>
    </xf>
    <xf numFmtId="0" fontId="21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/>
    </xf>
    <xf numFmtId="0" fontId="12" fillId="2" borderId="1" xfId="0" applyNumberFormat="1" applyFont="1" applyFill="1" applyBorder="1" applyAlignment="1">
      <alignment vertical="center" wrapText="1"/>
    </xf>
    <xf numFmtId="0" fontId="17" fillId="4" borderId="1" xfId="0" applyNumberFormat="1" applyFont="1" applyFill="1" applyBorder="1" applyAlignment="1">
      <alignment horizontal="left" vertical="center"/>
    </xf>
    <xf numFmtId="0" fontId="23" fillId="4" borderId="1" xfId="0" applyNumberFormat="1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/>
    </xf>
    <xf numFmtId="0" fontId="0" fillId="5" borderId="1" xfId="0" applyNumberFormat="1" applyFill="1" applyBorder="1" applyAlignment="1">
      <alignment vertical="center"/>
    </xf>
    <xf numFmtId="0" fontId="24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left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18" fillId="5" borderId="1" xfId="0" applyNumberFormat="1" applyFont="1" applyFill="1" applyBorder="1" applyAlignment="1">
      <alignment vertical="center"/>
    </xf>
    <xf numFmtId="0" fontId="18" fillId="5" borderId="1" xfId="0" applyNumberFormat="1" applyFont="1" applyFill="1" applyBorder="1" applyAlignment="1">
      <alignment horizontal="center" vertical="center"/>
    </xf>
    <xf numFmtId="0" fontId="0" fillId="5" borderId="1" xfId="0" applyNumberFormat="1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vertical="center"/>
    </xf>
    <xf numFmtId="0" fontId="9" fillId="5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26" fillId="0" borderId="1" xfId="0" applyNumberFormat="1" applyFont="1" applyFill="1" applyBorder="1" applyAlignment="1">
      <alignment horizontal="left" vertical="center"/>
    </xf>
    <xf numFmtId="0" fontId="18" fillId="0" borderId="2" xfId="0" applyNumberFormat="1" applyFont="1" applyFill="1" applyBorder="1" applyAlignment="1">
      <alignment vertical="center"/>
    </xf>
    <xf numFmtId="0" fontId="18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horizontal="left" vertical="center"/>
    </xf>
    <xf numFmtId="0" fontId="0" fillId="2" borderId="1" xfId="0" applyNumberFormat="1" applyFont="1" applyFill="1" applyBorder="1" applyAlignment="1">
      <alignment horizontal="justify" vertical="center"/>
    </xf>
    <xf numFmtId="0" fontId="2" fillId="2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0" fillId="4" borderId="1" xfId="0" applyNumberFormat="1" applyFont="1" applyFill="1" applyBorder="1" applyAlignment="1">
      <alignment vertical="center"/>
    </xf>
    <xf numFmtId="0" fontId="27" fillId="0" borderId="1" xfId="0" applyNumberFormat="1" applyFont="1" applyFill="1" applyBorder="1" applyAlignment="1">
      <alignment vertical="center"/>
    </xf>
    <xf numFmtId="0" fontId="27" fillId="2" borderId="1" xfId="0" applyNumberFormat="1" applyFont="1" applyFill="1" applyBorder="1" applyAlignment="1">
      <alignment vertical="center"/>
    </xf>
    <xf numFmtId="0" fontId="27" fillId="0" borderId="1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vertical="center"/>
    </xf>
    <xf numFmtId="0" fontId="27" fillId="2" borderId="3" xfId="0" applyNumberFormat="1" applyFont="1" applyFill="1" applyBorder="1" applyAlignment="1">
      <alignment vertical="center"/>
    </xf>
    <xf numFmtId="0" fontId="27" fillId="0" borderId="3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left" vertical="center"/>
    </xf>
    <xf numFmtId="0" fontId="7" fillId="2" borderId="5" xfId="0" applyNumberFormat="1" applyFont="1" applyFill="1" applyBorder="1" applyAlignment="1">
      <alignment horizontal="left" vertical="center"/>
    </xf>
    <xf numFmtId="0" fontId="7" fillId="2" borderId="1" xfId="0" applyNumberFormat="1" applyFont="1" applyFill="1" applyBorder="1" applyAlignment="1">
      <alignment horizontal="left" vertical="center"/>
    </xf>
    <xf numFmtId="0" fontId="9" fillId="5" borderId="1" xfId="0" applyNumberFormat="1" applyFont="1" applyFill="1" applyBorder="1" applyAlignment="1">
      <alignment horizontal="left" vertical="center"/>
    </xf>
    <xf numFmtId="0" fontId="11" fillId="5" borderId="1" xfId="0" applyNumberFormat="1" applyFont="1" applyFill="1" applyBorder="1" applyAlignment="1">
      <alignment horizontal="left" vertical="center"/>
    </xf>
    <xf numFmtId="0" fontId="18" fillId="5" borderId="1" xfId="0" applyNumberFormat="1" applyFont="1" applyFill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>
      <alignment horizontal="left" vertical="center"/>
    </xf>
    <xf numFmtId="0" fontId="18" fillId="0" borderId="1" xfId="0" applyNumberFormat="1" applyFont="1" applyFill="1" applyBorder="1" applyAlignment="1">
      <alignment horizontal="left" vertical="center"/>
    </xf>
    <xf numFmtId="0" fontId="29" fillId="0" borderId="7" xfId="0" applyNumberFormat="1" applyFont="1" applyFill="1" applyBorder="1" applyAlignment="1">
      <alignment horizontal="left" vertical="center"/>
    </xf>
    <xf numFmtId="0" fontId="21" fillId="0" borderId="8" xfId="0" applyNumberFormat="1" applyFont="1" applyFill="1" applyBorder="1" applyAlignment="1">
      <alignment horizontal="left" vertical="center"/>
    </xf>
    <xf numFmtId="0" fontId="21" fillId="0" borderId="1" xfId="0" applyNumberFormat="1" applyFont="1" applyFill="1" applyBorder="1" applyAlignment="1">
      <alignment horizontal="left" vertical="center"/>
    </xf>
    <xf numFmtId="0" fontId="21" fillId="0" borderId="9" xfId="0" applyNumberFormat="1" applyFont="1" applyFill="1" applyBorder="1" applyAlignment="1">
      <alignment horizontal="left" vertical="center"/>
    </xf>
    <xf numFmtId="0" fontId="21" fillId="0" borderId="10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tabSelected="1" zoomScale="130" zoomScaleNormal="130" workbookViewId="0" topLeftCell="A1">
      <selection activeCell="A3" sqref="A3:IV3"/>
    </sheetView>
  </sheetViews>
  <sheetFormatPr defaultColWidth="9.00390625" defaultRowHeight="14.25"/>
  <cols>
    <col min="1" max="1" width="4.75390625" style="70" customWidth="1"/>
    <col min="2" max="2" width="14.00390625" style="67" customWidth="1"/>
    <col min="3" max="3" width="6.625" style="70" customWidth="1"/>
    <col min="4" max="4" width="4.50390625" style="70" customWidth="1"/>
    <col min="5" max="5" width="5.875" style="71" customWidth="1"/>
    <col min="6" max="6" width="10.00390625" style="72" customWidth="1"/>
    <col min="7" max="7" width="9.00390625" style="73" customWidth="1"/>
    <col min="8" max="8" width="9.875" style="72" customWidth="1"/>
    <col min="9" max="9" width="45.50390625" style="67" customWidth="1"/>
    <col min="10" max="16384" width="9.00390625" style="9" bestFit="1" customWidth="1"/>
  </cols>
  <sheetData>
    <row r="1" spans="1:9" s="1" customFormat="1" ht="22.5" customHeight="1">
      <c r="A1" s="137" t="s">
        <v>0</v>
      </c>
      <c r="B1" s="137"/>
      <c r="C1" s="137"/>
      <c r="D1" s="137"/>
      <c r="E1" s="137"/>
      <c r="F1" s="137"/>
      <c r="G1" s="137"/>
      <c r="H1" s="137"/>
      <c r="I1" s="137"/>
    </row>
    <row r="2" s="2" customFormat="1" ht="22.5" customHeight="1">
      <c r="A2" s="2" t="s">
        <v>1</v>
      </c>
    </row>
    <row r="3" spans="1:15" s="140" customFormat="1" ht="22.5" customHeight="1">
      <c r="A3" s="138" t="s">
        <v>131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</row>
    <row r="4" spans="1:9" s="1" customFormat="1" ht="22.5" customHeight="1">
      <c r="A4" s="3" t="s">
        <v>2</v>
      </c>
      <c r="B4" s="3"/>
      <c r="C4" s="3"/>
      <c r="D4" s="3"/>
      <c r="E4" s="3"/>
      <c r="F4" s="3"/>
      <c r="G4" s="3"/>
      <c r="H4" s="3"/>
      <c r="I4" s="3"/>
    </row>
    <row r="5" spans="1:9" s="8" customFormat="1" ht="19.5" customHeight="1">
      <c r="A5" s="4" t="s">
        <v>3</v>
      </c>
      <c r="B5" s="5" t="s">
        <v>4</v>
      </c>
      <c r="C5" s="5" t="s">
        <v>5</v>
      </c>
      <c r="D5" s="5" t="s">
        <v>6</v>
      </c>
      <c r="E5" s="6" t="s">
        <v>7</v>
      </c>
      <c r="F5" s="6"/>
      <c r="G5" s="6" t="s">
        <v>8</v>
      </c>
      <c r="H5" s="6"/>
      <c r="I5" s="7" t="s">
        <v>9</v>
      </c>
    </row>
    <row r="6" spans="1:10" ht="18.75" customHeight="1">
      <c r="A6" s="4"/>
      <c r="B6" s="5"/>
      <c r="C6" s="5"/>
      <c r="D6" s="5"/>
      <c r="E6" s="6" t="s">
        <v>10</v>
      </c>
      <c r="F6" s="6" t="s">
        <v>11</v>
      </c>
      <c r="G6" s="6" t="s">
        <v>10</v>
      </c>
      <c r="H6" s="6" t="s">
        <v>11</v>
      </c>
      <c r="I6" s="7"/>
      <c r="J6" s="8"/>
    </row>
    <row r="7" spans="1:9" s="97" customFormat="1" ht="18" customHeight="1">
      <c r="A7" s="95" t="s">
        <v>12</v>
      </c>
      <c r="B7" s="95"/>
      <c r="C7" s="96"/>
      <c r="D7" s="96"/>
      <c r="E7" s="95"/>
      <c r="F7" s="95"/>
      <c r="G7" s="96"/>
      <c r="H7" s="95"/>
      <c r="I7" s="95"/>
    </row>
    <row r="8" spans="1:30" s="36" customFormat="1" ht="37.5" customHeight="1">
      <c r="A8" s="28">
        <v>1</v>
      </c>
      <c r="B8" s="17" t="s">
        <v>13</v>
      </c>
      <c r="C8" s="12">
        <v>25.7</v>
      </c>
      <c r="D8" s="10" t="s">
        <v>14</v>
      </c>
      <c r="E8" s="10">
        <v>10</v>
      </c>
      <c r="F8" s="13">
        <f>E8*C8</f>
        <v>257</v>
      </c>
      <c r="G8" s="10">
        <v>25</v>
      </c>
      <c r="H8" s="13">
        <f>G8*C8</f>
        <v>642.5</v>
      </c>
      <c r="I8" s="22" t="s">
        <v>15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s="36" customFormat="1" ht="37.5" customHeight="1">
      <c r="A9" s="28">
        <v>2</v>
      </c>
      <c r="B9" s="17" t="s">
        <v>16</v>
      </c>
      <c r="C9" s="12">
        <v>15</v>
      </c>
      <c r="D9" s="10" t="s">
        <v>17</v>
      </c>
      <c r="E9" s="10">
        <v>2</v>
      </c>
      <c r="F9" s="13">
        <f>E9*C9</f>
        <v>30</v>
      </c>
      <c r="G9" s="10">
        <v>8</v>
      </c>
      <c r="H9" s="13">
        <f>G9*C9</f>
        <v>120</v>
      </c>
      <c r="I9" s="22" t="s">
        <v>18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14" s="15" customFormat="1" ht="24" customHeight="1">
      <c r="A10" s="28">
        <v>3</v>
      </c>
      <c r="B10" s="17" t="s">
        <v>19</v>
      </c>
      <c r="C10" s="10">
        <v>55</v>
      </c>
      <c r="D10" s="10" t="s">
        <v>14</v>
      </c>
      <c r="E10" s="10">
        <v>3</v>
      </c>
      <c r="F10" s="13">
        <f>C10*E10</f>
        <v>165</v>
      </c>
      <c r="G10" s="10">
        <v>3</v>
      </c>
      <c r="H10" s="13">
        <f>C10*G10</f>
        <v>165</v>
      </c>
      <c r="I10" s="18" t="s">
        <v>20</v>
      </c>
      <c r="J10" s="19"/>
      <c r="K10" s="19"/>
      <c r="L10" s="19"/>
      <c r="M10" s="19"/>
      <c r="N10" s="19"/>
    </row>
    <row r="11" spans="1:14" s="15" customFormat="1" ht="60" customHeight="1">
      <c r="A11" s="28">
        <v>4</v>
      </c>
      <c r="B11" s="17" t="s">
        <v>21</v>
      </c>
      <c r="C11" s="10">
        <v>4</v>
      </c>
      <c r="D11" s="10" t="s">
        <v>14</v>
      </c>
      <c r="E11" s="10">
        <v>45</v>
      </c>
      <c r="F11" s="13">
        <f>C11*E11</f>
        <v>180</v>
      </c>
      <c r="G11" s="10">
        <v>50</v>
      </c>
      <c r="H11" s="13">
        <f>C11*G11</f>
        <v>200</v>
      </c>
      <c r="I11" s="18" t="s">
        <v>22</v>
      </c>
      <c r="J11" s="19"/>
      <c r="K11" s="19"/>
      <c r="L11" s="19"/>
      <c r="M11" s="19"/>
      <c r="N11" s="19"/>
    </row>
    <row r="12" spans="1:9" s="20" customFormat="1" ht="30.75" customHeight="1">
      <c r="A12" s="28">
        <v>5</v>
      </c>
      <c r="B12" s="17" t="s">
        <v>23</v>
      </c>
      <c r="C12" s="10">
        <v>23</v>
      </c>
      <c r="D12" s="10" t="s">
        <v>14</v>
      </c>
      <c r="E12" s="10">
        <v>9</v>
      </c>
      <c r="F12" s="13">
        <f>E12*C12</f>
        <v>207</v>
      </c>
      <c r="G12" s="10">
        <v>12</v>
      </c>
      <c r="H12" s="13">
        <f>C12*G12</f>
        <v>276</v>
      </c>
      <c r="I12" s="18" t="s">
        <v>24</v>
      </c>
    </row>
    <row r="13" spans="1:9" s="21" customFormat="1" ht="31.5" customHeight="1">
      <c r="A13" s="28">
        <v>6</v>
      </c>
      <c r="B13" s="17" t="s">
        <v>25</v>
      </c>
      <c r="C13" s="10">
        <v>55</v>
      </c>
      <c r="D13" s="10" t="s">
        <v>14</v>
      </c>
      <c r="E13" s="10">
        <v>9</v>
      </c>
      <c r="F13" s="13">
        <f>E13*C13</f>
        <v>495</v>
      </c>
      <c r="G13" s="10">
        <v>12</v>
      </c>
      <c r="H13" s="13">
        <f>G13*C13</f>
        <v>660</v>
      </c>
      <c r="I13" s="18" t="s">
        <v>24</v>
      </c>
    </row>
    <row r="14" spans="1:30" s="20" customFormat="1" ht="31.5" customHeight="1">
      <c r="A14" s="28">
        <v>7</v>
      </c>
      <c r="B14" s="17" t="s">
        <v>26</v>
      </c>
      <c r="C14" s="12">
        <v>1</v>
      </c>
      <c r="D14" s="10" t="s">
        <v>27</v>
      </c>
      <c r="E14" s="10">
        <v>75</v>
      </c>
      <c r="F14" s="13">
        <f>E14*C14</f>
        <v>75</v>
      </c>
      <c r="G14" s="10">
        <v>15</v>
      </c>
      <c r="H14" s="13">
        <f>G14*C14</f>
        <v>15</v>
      </c>
      <c r="I14" s="26" t="s">
        <v>28</v>
      </c>
      <c r="J14" s="27"/>
      <c r="K14" s="27"/>
      <c r="L14" s="27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9" s="91" customFormat="1" ht="18" customHeight="1">
      <c r="A15" s="100" t="s">
        <v>29</v>
      </c>
      <c r="B15" s="100"/>
      <c r="C15" s="101"/>
      <c r="D15" s="101"/>
      <c r="E15" s="100"/>
      <c r="F15" s="100"/>
      <c r="G15" s="101"/>
      <c r="H15" s="100"/>
      <c r="I15" s="100"/>
    </row>
    <row r="16" spans="1:9" s="88" customFormat="1" ht="57" customHeight="1">
      <c r="A16" s="82">
        <v>1</v>
      </c>
      <c r="B16" s="83" t="s">
        <v>30</v>
      </c>
      <c r="C16" s="84">
        <v>14.3</v>
      </c>
      <c r="D16" s="84" t="s">
        <v>14</v>
      </c>
      <c r="E16" s="85">
        <v>15</v>
      </c>
      <c r="F16" s="86">
        <f>E16*C16</f>
        <v>214.5</v>
      </c>
      <c r="G16" s="84">
        <v>15</v>
      </c>
      <c r="H16" s="86">
        <f>G16*C16</f>
        <v>214.5</v>
      </c>
      <c r="I16" s="87" t="s">
        <v>31</v>
      </c>
    </row>
    <row r="17" spans="1:9" ht="24.75" customHeight="1">
      <c r="A17" s="28">
        <v>2</v>
      </c>
      <c r="B17" s="23" t="s">
        <v>32</v>
      </c>
      <c r="C17" s="10">
        <v>14.3</v>
      </c>
      <c r="D17" s="10" t="s">
        <v>14</v>
      </c>
      <c r="E17" s="24">
        <v>30</v>
      </c>
      <c r="F17" s="13">
        <f>E17*C17</f>
        <v>429</v>
      </c>
      <c r="G17" s="10">
        <v>35</v>
      </c>
      <c r="H17" s="13">
        <f>G17*C17</f>
        <v>500.5</v>
      </c>
      <c r="I17" s="22" t="s">
        <v>33</v>
      </c>
    </row>
    <row r="18" spans="1:15" s="15" customFormat="1" ht="21" customHeight="1">
      <c r="A18" s="82">
        <v>3</v>
      </c>
      <c r="B18" s="17" t="s">
        <v>19</v>
      </c>
      <c r="C18" s="10">
        <v>40</v>
      </c>
      <c r="D18" s="10" t="s">
        <v>14</v>
      </c>
      <c r="E18" s="10">
        <v>3</v>
      </c>
      <c r="F18" s="13">
        <f>C18*E18</f>
        <v>120</v>
      </c>
      <c r="G18" s="10">
        <v>3</v>
      </c>
      <c r="H18" s="13">
        <f>C18*G18</f>
        <v>120</v>
      </c>
      <c r="I18" s="18" t="s">
        <v>20</v>
      </c>
      <c r="J18" s="19"/>
      <c r="K18" s="19"/>
      <c r="L18" s="19"/>
      <c r="M18" s="19"/>
      <c r="N18" s="19"/>
      <c r="O18" s="19"/>
    </row>
    <row r="19" spans="1:15" s="15" customFormat="1" ht="21" customHeight="1">
      <c r="A19" s="82">
        <v>4</v>
      </c>
      <c r="B19" s="17" t="s">
        <v>34</v>
      </c>
      <c r="C19" s="10">
        <v>1</v>
      </c>
      <c r="D19" s="10" t="s">
        <v>35</v>
      </c>
      <c r="E19" s="10">
        <v>10</v>
      </c>
      <c r="F19" s="13">
        <v>10</v>
      </c>
      <c r="G19" s="10">
        <v>150</v>
      </c>
      <c r="H19" s="13">
        <v>150</v>
      </c>
      <c r="I19" s="18"/>
      <c r="J19" s="19"/>
      <c r="K19" s="19"/>
      <c r="L19" s="19"/>
      <c r="M19" s="19"/>
      <c r="N19" s="19"/>
      <c r="O19" s="19"/>
    </row>
    <row r="20" spans="1:15" s="15" customFormat="1" ht="21" customHeight="1">
      <c r="A20" s="12">
        <v>5</v>
      </c>
      <c r="B20" s="17" t="s">
        <v>36</v>
      </c>
      <c r="C20" s="10">
        <v>1</v>
      </c>
      <c r="D20" s="10" t="s">
        <v>35</v>
      </c>
      <c r="E20" s="10">
        <v>100</v>
      </c>
      <c r="F20" s="13">
        <v>100</v>
      </c>
      <c r="G20" s="10">
        <v>150</v>
      </c>
      <c r="H20" s="13">
        <v>150</v>
      </c>
      <c r="I20" s="18"/>
      <c r="J20" s="19"/>
      <c r="K20" s="19"/>
      <c r="L20" s="19"/>
      <c r="M20" s="19"/>
      <c r="N20" s="19"/>
      <c r="O20" s="19"/>
    </row>
    <row r="21" spans="1:9" s="15" customFormat="1" ht="27.75" customHeight="1">
      <c r="A21" s="82">
        <v>6</v>
      </c>
      <c r="B21" s="17" t="s">
        <v>23</v>
      </c>
      <c r="C21" s="10">
        <v>14.3</v>
      </c>
      <c r="D21" s="10" t="s">
        <v>14</v>
      </c>
      <c r="E21" s="10">
        <v>9</v>
      </c>
      <c r="F21" s="13">
        <f>E21*C21</f>
        <v>128.70000000000002</v>
      </c>
      <c r="G21" s="10">
        <v>12</v>
      </c>
      <c r="H21" s="13">
        <f>G21*C21</f>
        <v>171.60000000000002</v>
      </c>
      <c r="I21" s="18" t="s">
        <v>24</v>
      </c>
    </row>
    <row r="22" spans="1:9" s="98" customFormat="1" ht="26.25" customHeight="1">
      <c r="A22" s="82">
        <v>7</v>
      </c>
      <c r="B22" s="17" t="s">
        <v>25</v>
      </c>
      <c r="C22" s="10">
        <v>40</v>
      </c>
      <c r="D22" s="10" t="s">
        <v>14</v>
      </c>
      <c r="E22" s="10">
        <v>9</v>
      </c>
      <c r="F22" s="13">
        <f>E22*C22</f>
        <v>360</v>
      </c>
      <c r="G22" s="10">
        <v>12</v>
      </c>
      <c r="H22" s="13">
        <f>G22*C22</f>
        <v>480</v>
      </c>
      <c r="I22" s="18" t="s">
        <v>24</v>
      </c>
    </row>
    <row r="23" spans="1:9" s="110" customFormat="1" ht="54.75" customHeight="1">
      <c r="A23" s="28">
        <v>8</v>
      </c>
      <c r="B23" s="108" t="s">
        <v>37</v>
      </c>
      <c r="C23" s="82">
        <v>13</v>
      </c>
      <c r="D23" s="82" t="s">
        <v>14</v>
      </c>
      <c r="E23" s="109">
        <v>75</v>
      </c>
      <c r="F23" s="82">
        <f>C23*E23</f>
        <v>975</v>
      </c>
      <c r="G23" s="82">
        <v>73</v>
      </c>
      <c r="H23" s="82">
        <f>C23*G23</f>
        <v>949</v>
      </c>
      <c r="I23" s="107" t="s">
        <v>38</v>
      </c>
    </row>
    <row r="24" spans="1:9" s="110" customFormat="1" ht="54.75" customHeight="1">
      <c r="A24" s="82">
        <v>9</v>
      </c>
      <c r="B24" s="108" t="s">
        <v>39</v>
      </c>
      <c r="C24" s="82">
        <v>4</v>
      </c>
      <c r="D24" s="82" t="s">
        <v>14</v>
      </c>
      <c r="E24" s="109">
        <v>75</v>
      </c>
      <c r="F24" s="82">
        <f>C24*E24</f>
        <v>300</v>
      </c>
      <c r="G24" s="82">
        <v>90</v>
      </c>
      <c r="H24" s="82">
        <f>C24*G24</f>
        <v>360</v>
      </c>
      <c r="I24" s="107" t="s">
        <v>38</v>
      </c>
    </row>
    <row r="25" spans="1:30" s="15" customFormat="1" ht="31.5" customHeight="1">
      <c r="A25" s="82">
        <v>10</v>
      </c>
      <c r="B25" s="17" t="s">
        <v>26</v>
      </c>
      <c r="C25" s="12">
        <v>1</v>
      </c>
      <c r="D25" s="10" t="s">
        <v>27</v>
      </c>
      <c r="E25" s="10">
        <v>75</v>
      </c>
      <c r="F25" s="10">
        <f>C25*E25</f>
        <v>75</v>
      </c>
      <c r="G25" s="10">
        <v>15</v>
      </c>
      <c r="H25" s="13">
        <f>G25*C25</f>
        <v>15</v>
      </c>
      <c r="I25" s="26" t="s">
        <v>28</v>
      </c>
      <c r="J25" s="99"/>
      <c r="K25" s="99"/>
      <c r="L25" s="99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</row>
    <row r="26" s="141" customFormat="1" ht="19.5" customHeight="1">
      <c r="A26" s="141" t="s">
        <v>40</v>
      </c>
    </row>
    <row r="27" spans="1:30" s="36" customFormat="1" ht="37.5" customHeight="1">
      <c r="A27" s="28">
        <v>1</v>
      </c>
      <c r="B27" s="17" t="s">
        <v>13</v>
      </c>
      <c r="C27" s="12">
        <v>3.3</v>
      </c>
      <c r="D27" s="10" t="s">
        <v>14</v>
      </c>
      <c r="E27" s="10">
        <v>10</v>
      </c>
      <c r="F27" s="13">
        <f aca="true" t="shared" si="0" ref="F27:F32">E27*C27</f>
        <v>33</v>
      </c>
      <c r="G27" s="10">
        <v>25</v>
      </c>
      <c r="H27" s="13">
        <f aca="true" t="shared" si="1" ref="H27:H32">G27*C27</f>
        <v>82.5</v>
      </c>
      <c r="I27" s="22" t="s">
        <v>15</v>
      </c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s="36" customFormat="1" ht="37.5" customHeight="1">
      <c r="A28" s="28">
        <v>2</v>
      </c>
      <c r="B28" s="17" t="s">
        <v>41</v>
      </c>
      <c r="C28" s="12">
        <v>1.4</v>
      </c>
      <c r="D28" s="10" t="s">
        <v>14</v>
      </c>
      <c r="E28" s="10">
        <v>65</v>
      </c>
      <c r="F28" s="13">
        <f t="shared" si="0"/>
        <v>91</v>
      </c>
      <c r="G28" s="10">
        <v>45</v>
      </c>
      <c r="H28" s="13">
        <f t="shared" si="1"/>
        <v>62.99999999999999</v>
      </c>
      <c r="I28" s="22" t="s">
        <v>42</v>
      </c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s="36" customFormat="1" ht="37.5" customHeight="1">
      <c r="A29" s="10">
        <v>2</v>
      </c>
      <c r="B29" s="17" t="s">
        <v>43</v>
      </c>
      <c r="C29" s="12">
        <v>16</v>
      </c>
      <c r="D29" s="10" t="s">
        <v>14</v>
      </c>
      <c r="E29" s="10">
        <v>10</v>
      </c>
      <c r="F29" s="13">
        <f t="shared" si="0"/>
        <v>160</v>
      </c>
      <c r="G29" s="10">
        <v>25</v>
      </c>
      <c r="H29" s="13">
        <f t="shared" si="1"/>
        <v>400</v>
      </c>
      <c r="I29" s="22" t="s">
        <v>15</v>
      </c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14.25" customHeight="1">
      <c r="A30" s="28">
        <v>3</v>
      </c>
      <c r="B30" s="37" t="s">
        <v>44</v>
      </c>
      <c r="C30" s="12">
        <v>16</v>
      </c>
      <c r="D30" s="10" t="s">
        <v>14</v>
      </c>
      <c r="E30" s="10">
        <v>25</v>
      </c>
      <c r="F30" s="13">
        <f t="shared" si="0"/>
        <v>400</v>
      </c>
      <c r="G30" s="10">
        <v>20</v>
      </c>
      <c r="H30" s="13">
        <f t="shared" si="1"/>
        <v>320</v>
      </c>
      <c r="I30" s="17" t="s">
        <v>45</v>
      </c>
      <c r="J30" s="27"/>
      <c r="K30" s="27"/>
      <c r="L30" s="27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</row>
    <row r="31" spans="1:30" s="20" customFormat="1" ht="31.5" customHeight="1">
      <c r="A31" s="10">
        <v>4</v>
      </c>
      <c r="B31" s="17" t="s">
        <v>26</v>
      </c>
      <c r="C31" s="12">
        <v>1</v>
      </c>
      <c r="D31" s="10" t="s">
        <v>27</v>
      </c>
      <c r="E31" s="10">
        <v>75</v>
      </c>
      <c r="F31" s="13">
        <f t="shared" si="0"/>
        <v>75</v>
      </c>
      <c r="G31" s="10">
        <v>15</v>
      </c>
      <c r="H31" s="13">
        <f t="shared" si="1"/>
        <v>15</v>
      </c>
      <c r="I31" s="26" t="s">
        <v>28</v>
      </c>
      <c r="J31" s="27"/>
      <c r="K31" s="27"/>
      <c r="L31" s="27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12" s="20" customFormat="1" ht="20.25" customHeight="1">
      <c r="A32" s="28">
        <v>5</v>
      </c>
      <c r="B32" s="17" t="s">
        <v>46</v>
      </c>
      <c r="C32" s="12">
        <v>1</v>
      </c>
      <c r="D32" s="10" t="s">
        <v>47</v>
      </c>
      <c r="E32" s="10">
        <v>85</v>
      </c>
      <c r="F32" s="13">
        <f t="shared" si="0"/>
        <v>85</v>
      </c>
      <c r="G32" s="10">
        <v>95</v>
      </c>
      <c r="H32" s="13">
        <f t="shared" si="1"/>
        <v>95</v>
      </c>
      <c r="I32" s="17" t="s">
        <v>48</v>
      </c>
      <c r="J32" s="27"/>
      <c r="K32" s="27"/>
      <c r="L32" s="27"/>
    </row>
    <row r="33" s="142" customFormat="1" ht="18" customHeight="1">
      <c r="A33" s="141" t="s">
        <v>49</v>
      </c>
    </row>
    <row r="34" spans="1:9" s="88" customFormat="1" ht="57" customHeight="1">
      <c r="A34" s="82">
        <v>1</v>
      </c>
      <c r="B34" s="83" t="s">
        <v>30</v>
      </c>
      <c r="C34" s="84">
        <v>10</v>
      </c>
      <c r="D34" s="84" t="s">
        <v>14</v>
      </c>
      <c r="E34" s="85">
        <v>15</v>
      </c>
      <c r="F34" s="86">
        <f>E34*C34</f>
        <v>150</v>
      </c>
      <c r="G34" s="84">
        <v>15</v>
      </c>
      <c r="H34" s="86">
        <f>G34*C34</f>
        <v>150</v>
      </c>
      <c r="I34" s="87" t="s">
        <v>31</v>
      </c>
    </row>
    <row r="35" spans="1:15" s="15" customFormat="1" ht="22.5" customHeight="1">
      <c r="A35" s="28">
        <v>2</v>
      </c>
      <c r="B35" s="17" t="s">
        <v>19</v>
      </c>
      <c r="C35" s="10">
        <v>33</v>
      </c>
      <c r="D35" s="10" t="s">
        <v>14</v>
      </c>
      <c r="E35" s="10">
        <v>3</v>
      </c>
      <c r="F35" s="13">
        <f>C35*E35</f>
        <v>99</v>
      </c>
      <c r="G35" s="10">
        <v>3</v>
      </c>
      <c r="H35" s="13">
        <f>C35*G35</f>
        <v>99</v>
      </c>
      <c r="I35" s="18" t="s">
        <v>20</v>
      </c>
      <c r="J35" s="19"/>
      <c r="K35" s="19"/>
      <c r="L35" s="19"/>
      <c r="M35" s="19"/>
      <c r="N35" s="19"/>
      <c r="O35" s="19"/>
    </row>
    <row r="36" spans="1:9" s="20" customFormat="1" ht="27.75" customHeight="1">
      <c r="A36" s="82">
        <v>3</v>
      </c>
      <c r="B36" s="17" t="s">
        <v>23</v>
      </c>
      <c r="C36" s="10">
        <v>10</v>
      </c>
      <c r="D36" s="10" t="s">
        <v>14</v>
      </c>
      <c r="E36" s="10">
        <v>9</v>
      </c>
      <c r="F36" s="13">
        <f>E36*C36</f>
        <v>90</v>
      </c>
      <c r="G36" s="10">
        <v>12</v>
      </c>
      <c r="H36" s="13">
        <f>G36*C36</f>
        <v>120</v>
      </c>
      <c r="I36" s="18" t="s">
        <v>24</v>
      </c>
    </row>
    <row r="37" spans="1:9" s="21" customFormat="1" ht="29.25" customHeight="1">
      <c r="A37" s="82">
        <v>4</v>
      </c>
      <c r="B37" s="17" t="s">
        <v>25</v>
      </c>
      <c r="C37" s="10">
        <v>33</v>
      </c>
      <c r="D37" s="10" t="s">
        <v>14</v>
      </c>
      <c r="E37" s="10">
        <v>9</v>
      </c>
      <c r="F37" s="13">
        <f>E37*C37</f>
        <v>297</v>
      </c>
      <c r="G37" s="10">
        <v>12</v>
      </c>
      <c r="H37" s="13">
        <f>G37*C37</f>
        <v>396</v>
      </c>
      <c r="I37" s="18" t="s">
        <v>24</v>
      </c>
    </row>
    <row r="38" spans="1:9" s="110" customFormat="1" ht="54.75" customHeight="1">
      <c r="A38" s="28">
        <v>5</v>
      </c>
      <c r="B38" s="108" t="s">
        <v>37</v>
      </c>
      <c r="C38" s="82">
        <v>12</v>
      </c>
      <c r="D38" s="82" t="s">
        <v>14</v>
      </c>
      <c r="E38" s="109">
        <v>75</v>
      </c>
      <c r="F38" s="82">
        <f>C38*E38</f>
        <v>900</v>
      </c>
      <c r="G38" s="82">
        <v>73</v>
      </c>
      <c r="H38" s="82">
        <f>C38*G38</f>
        <v>876</v>
      </c>
      <c r="I38" s="107" t="s">
        <v>38</v>
      </c>
    </row>
    <row r="39" spans="1:9" s="110" customFormat="1" ht="54.75" customHeight="1">
      <c r="A39" s="82">
        <v>6</v>
      </c>
      <c r="B39" s="108" t="s">
        <v>39</v>
      </c>
      <c r="C39" s="82">
        <v>3.6</v>
      </c>
      <c r="D39" s="82" t="s">
        <v>14</v>
      </c>
      <c r="E39" s="109">
        <v>75</v>
      </c>
      <c r="F39" s="82">
        <f>C39*E39</f>
        <v>270</v>
      </c>
      <c r="G39" s="82">
        <v>90</v>
      </c>
      <c r="H39" s="82">
        <f>C39*G39</f>
        <v>324</v>
      </c>
      <c r="I39" s="107" t="s">
        <v>38</v>
      </c>
    </row>
    <row r="40" spans="1:30" s="20" customFormat="1" ht="31.5" customHeight="1">
      <c r="A40" s="82">
        <v>7</v>
      </c>
      <c r="B40" s="17" t="s">
        <v>26</v>
      </c>
      <c r="C40" s="12">
        <v>1</v>
      </c>
      <c r="D40" s="10" t="s">
        <v>27</v>
      </c>
      <c r="E40" s="10">
        <v>75</v>
      </c>
      <c r="F40" s="29">
        <f>C40*E40</f>
        <v>75</v>
      </c>
      <c r="G40" s="10">
        <v>15</v>
      </c>
      <c r="H40" s="13">
        <f>G40*C40</f>
        <v>15</v>
      </c>
      <c r="I40" s="26" t="s">
        <v>28</v>
      </c>
      <c r="J40" s="27"/>
      <c r="K40" s="27"/>
      <c r="L40" s="27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="141" customFormat="1" ht="15.75" customHeight="1">
      <c r="A41" s="141" t="s">
        <v>50</v>
      </c>
    </row>
    <row r="42" spans="1:9" s="20" customFormat="1" ht="26.25" customHeight="1">
      <c r="A42" s="82">
        <v>1</v>
      </c>
      <c r="B42" s="17" t="s">
        <v>46</v>
      </c>
      <c r="C42" s="12">
        <v>1</v>
      </c>
      <c r="D42" s="10" t="s">
        <v>47</v>
      </c>
      <c r="E42" s="10">
        <v>85</v>
      </c>
      <c r="F42" s="13">
        <f>E42*C42</f>
        <v>85</v>
      </c>
      <c r="G42" s="10">
        <v>95</v>
      </c>
      <c r="H42" s="13">
        <f>G42*C42</f>
        <v>95</v>
      </c>
      <c r="I42" s="26" t="s">
        <v>48</v>
      </c>
    </row>
    <row r="43" spans="1:9" ht="39.75" customHeight="1">
      <c r="A43" s="82">
        <v>2</v>
      </c>
      <c r="B43" s="17" t="s">
        <v>13</v>
      </c>
      <c r="C43" s="12">
        <v>9.3</v>
      </c>
      <c r="D43" s="10" t="s">
        <v>14</v>
      </c>
      <c r="E43" s="10">
        <v>10</v>
      </c>
      <c r="F43" s="13">
        <f>E43*C43</f>
        <v>93</v>
      </c>
      <c r="G43" s="10">
        <v>25</v>
      </c>
      <c r="H43" s="13">
        <f>G43*C43</f>
        <v>232.50000000000003</v>
      </c>
      <c r="I43" s="22" t="s">
        <v>51</v>
      </c>
    </row>
    <row r="44" spans="1:9" s="15" customFormat="1" ht="38.25" customHeight="1">
      <c r="A44" s="82">
        <v>3</v>
      </c>
      <c r="B44" s="17" t="s">
        <v>43</v>
      </c>
      <c r="C44" s="12">
        <v>25</v>
      </c>
      <c r="D44" s="10" t="s">
        <v>14</v>
      </c>
      <c r="E44" s="10">
        <v>10</v>
      </c>
      <c r="F44" s="13">
        <f>E44*C44</f>
        <v>250</v>
      </c>
      <c r="G44" s="10">
        <v>25</v>
      </c>
      <c r="H44" s="13">
        <f>G44*C44</f>
        <v>625</v>
      </c>
      <c r="I44" s="26" t="s">
        <v>51</v>
      </c>
    </row>
    <row r="45" spans="1:9" s="20" customFormat="1" ht="15.75" customHeight="1">
      <c r="A45" s="82">
        <v>4</v>
      </c>
      <c r="B45" s="17" t="s">
        <v>26</v>
      </c>
      <c r="C45" s="12">
        <v>1</v>
      </c>
      <c r="D45" s="10" t="s">
        <v>27</v>
      </c>
      <c r="E45" s="10">
        <v>75</v>
      </c>
      <c r="F45" s="13">
        <f>E45*C45</f>
        <v>75</v>
      </c>
      <c r="G45" s="10">
        <v>15</v>
      </c>
      <c r="H45" s="13">
        <f>G45*C45</f>
        <v>15</v>
      </c>
      <c r="I45" s="26" t="s">
        <v>28</v>
      </c>
    </row>
    <row r="46" s="141" customFormat="1" ht="19.5" customHeight="1">
      <c r="A46" s="141" t="s">
        <v>52</v>
      </c>
    </row>
    <row r="47" spans="1:9" ht="52.5" customHeight="1">
      <c r="A47" s="82">
        <v>1</v>
      </c>
      <c r="B47" s="17" t="s">
        <v>13</v>
      </c>
      <c r="C47" s="10">
        <v>5.7</v>
      </c>
      <c r="D47" s="10" t="s">
        <v>14</v>
      </c>
      <c r="E47" s="10">
        <v>10</v>
      </c>
      <c r="F47" s="13">
        <f>E47*C47</f>
        <v>57</v>
      </c>
      <c r="G47" s="10">
        <v>25</v>
      </c>
      <c r="H47" s="13">
        <f>G47*C47</f>
        <v>142.5</v>
      </c>
      <c r="I47" s="22" t="s">
        <v>53</v>
      </c>
    </row>
    <row r="48" spans="1:9" s="20" customFormat="1" ht="30.75" customHeight="1">
      <c r="A48" s="28">
        <v>2</v>
      </c>
      <c r="B48" s="17" t="s">
        <v>23</v>
      </c>
      <c r="C48" s="10">
        <v>10</v>
      </c>
      <c r="D48" s="10" t="s">
        <v>14</v>
      </c>
      <c r="E48" s="10">
        <v>9</v>
      </c>
      <c r="F48" s="13">
        <f>E48*C48</f>
        <v>90</v>
      </c>
      <c r="G48" s="10">
        <v>12</v>
      </c>
      <c r="H48" s="13">
        <f>C48*G48</f>
        <v>120</v>
      </c>
      <c r="I48" s="18" t="s">
        <v>24</v>
      </c>
    </row>
    <row r="49" spans="1:12" s="20" customFormat="1" ht="20.25" customHeight="1">
      <c r="A49" s="82">
        <v>3</v>
      </c>
      <c r="B49" s="17" t="s">
        <v>46</v>
      </c>
      <c r="C49" s="12">
        <v>1</v>
      </c>
      <c r="D49" s="10" t="s">
        <v>47</v>
      </c>
      <c r="E49" s="10">
        <v>85</v>
      </c>
      <c r="F49" s="13">
        <f>E49*C49</f>
        <v>85</v>
      </c>
      <c r="G49" s="10">
        <v>95</v>
      </c>
      <c r="H49" s="13">
        <f>G49*C49</f>
        <v>95</v>
      </c>
      <c r="I49" s="17" t="s">
        <v>48</v>
      </c>
      <c r="J49" s="27"/>
      <c r="K49" s="27"/>
      <c r="L49" s="27"/>
    </row>
    <row r="50" s="142" customFormat="1" ht="18" customHeight="1">
      <c r="A50" s="141" t="s">
        <v>54</v>
      </c>
    </row>
    <row r="51" spans="1:30" s="36" customFormat="1" ht="37.5" customHeight="1">
      <c r="A51" s="28">
        <v>1</v>
      </c>
      <c r="B51" s="17" t="s">
        <v>55</v>
      </c>
      <c r="C51" s="12">
        <v>13</v>
      </c>
      <c r="D51" s="10" t="s">
        <v>56</v>
      </c>
      <c r="E51" s="10">
        <v>10</v>
      </c>
      <c r="F51" s="13">
        <f>E51*C51</f>
        <v>130</v>
      </c>
      <c r="G51" s="10">
        <v>40</v>
      </c>
      <c r="H51" s="13">
        <f>G51*C51</f>
        <v>520</v>
      </c>
      <c r="I51" s="22" t="s">
        <v>15</v>
      </c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15" s="15" customFormat="1" ht="22.5" customHeight="1">
      <c r="A52" s="28">
        <v>2</v>
      </c>
      <c r="B52" s="17" t="s">
        <v>19</v>
      </c>
      <c r="C52" s="10">
        <v>7</v>
      </c>
      <c r="D52" s="10" t="s">
        <v>14</v>
      </c>
      <c r="E52" s="10">
        <v>3</v>
      </c>
      <c r="F52" s="13">
        <f>C52*E52</f>
        <v>21</v>
      </c>
      <c r="G52" s="10">
        <v>3</v>
      </c>
      <c r="H52" s="13">
        <f>C52*G52</f>
        <v>21</v>
      </c>
      <c r="I52" s="18" t="s">
        <v>20</v>
      </c>
      <c r="J52" s="19"/>
      <c r="K52" s="19"/>
      <c r="L52" s="19"/>
      <c r="M52" s="19"/>
      <c r="N52" s="19"/>
      <c r="O52" s="19"/>
    </row>
    <row r="53" spans="1:9" s="20" customFormat="1" ht="27.75" customHeight="1">
      <c r="A53" s="82">
        <v>3</v>
      </c>
      <c r="B53" s="17" t="s">
        <v>23</v>
      </c>
      <c r="C53" s="10">
        <v>10</v>
      </c>
      <c r="D53" s="10" t="s">
        <v>14</v>
      </c>
      <c r="E53" s="10">
        <v>9</v>
      </c>
      <c r="F53" s="13">
        <f>E53*C53</f>
        <v>90</v>
      </c>
      <c r="G53" s="10">
        <v>12</v>
      </c>
      <c r="H53" s="13">
        <f>G53*C53</f>
        <v>120</v>
      </c>
      <c r="I53" s="18" t="s">
        <v>24</v>
      </c>
    </row>
    <row r="54" spans="1:9" s="21" customFormat="1" ht="29.25" customHeight="1">
      <c r="A54" s="82">
        <v>4</v>
      </c>
      <c r="B54" s="17" t="s">
        <v>25</v>
      </c>
      <c r="C54" s="10">
        <v>7</v>
      </c>
      <c r="D54" s="10" t="s">
        <v>14</v>
      </c>
      <c r="E54" s="10">
        <v>9</v>
      </c>
      <c r="F54" s="13">
        <f>E54*C54</f>
        <v>63</v>
      </c>
      <c r="G54" s="10">
        <v>12</v>
      </c>
      <c r="H54" s="13">
        <f>G54*C54</f>
        <v>84</v>
      </c>
      <c r="I54" s="18" t="s">
        <v>24</v>
      </c>
    </row>
    <row r="55" s="142" customFormat="1" ht="18" customHeight="1">
      <c r="A55" s="141" t="s">
        <v>57</v>
      </c>
    </row>
    <row r="56" spans="1:9" s="88" customFormat="1" ht="57" customHeight="1">
      <c r="A56" s="82">
        <v>1</v>
      </c>
      <c r="B56" s="83" t="s">
        <v>30</v>
      </c>
      <c r="C56" s="84">
        <v>35</v>
      </c>
      <c r="D56" s="10" t="s">
        <v>14</v>
      </c>
      <c r="E56" s="85">
        <v>15</v>
      </c>
      <c r="F56" s="86">
        <f>E56*C56</f>
        <v>525</v>
      </c>
      <c r="G56" s="84">
        <v>15</v>
      </c>
      <c r="H56" s="86">
        <f>G56*C56</f>
        <v>525</v>
      </c>
      <c r="I56" s="87" t="s">
        <v>58</v>
      </c>
    </row>
    <row r="57" spans="1:15" s="15" customFormat="1" ht="22.5" customHeight="1">
      <c r="A57" s="28">
        <v>2</v>
      </c>
      <c r="B57" s="17" t="s">
        <v>19</v>
      </c>
      <c r="C57" s="10">
        <v>20</v>
      </c>
      <c r="D57" s="10" t="s">
        <v>14</v>
      </c>
      <c r="E57" s="10">
        <v>3</v>
      </c>
      <c r="F57" s="13">
        <f>C57*E57</f>
        <v>60</v>
      </c>
      <c r="G57" s="10">
        <v>3</v>
      </c>
      <c r="H57" s="13">
        <f>C57*G57</f>
        <v>60</v>
      </c>
      <c r="I57" s="18" t="s">
        <v>20</v>
      </c>
      <c r="J57" s="19"/>
      <c r="K57" s="19"/>
      <c r="L57" s="19"/>
      <c r="M57" s="19"/>
      <c r="N57" s="19"/>
      <c r="O57" s="19"/>
    </row>
    <row r="58" spans="1:9" s="20" customFormat="1" ht="27.75" customHeight="1">
      <c r="A58" s="82">
        <v>3</v>
      </c>
      <c r="B58" s="17" t="s">
        <v>23</v>
      </c>
      <c r="C58" s="10">
        <v>32</v>
      </c>
      <c r="D58" s="10" t="s">
        <v>14</v>
      </c>
      <c r="E58" s="10">
        <v>9</v>
      </c>
      <c r="F58" s="13">
        <f>E58*C58</f>
        <v>288</v>
      </c>
      <c r="G58" s="10">
        <v>12</v>
      </c>
      <c r="H58" s="13">
        <f>G58*C58</f>
        <v>384</v>
      </c>
      <c r="I58" s="18" t="s">
        <v>24</v>
      </c>
    </row>
    <row r="59" spans="1:9" s="21" customFormat="1" ht="29.25" customHeight="1">
      <c r="A59" s="82">
        <v>4</v>
      </c>
      <c r="B59" s="17" t="s">
        <v>25</v>
      </c>
      <c r="C59" s="10">
        <v>20</v>
      </c>
      <c r="D59" s="10" t="s">
        <v>14</v>
      </c>
      <c r="E59" s="10">
        <v>9</v>
      </c>
      <c r="F59" s="13">
        <f>E59*C59</f>
        <v>180</v>
      </c>
      <c r="G59" s="10">
        <v>12</v>
      </c>
      <c r="H59" s="13">
        <f>G59*C59</f>
        <v>240</v>
      </c>
      <c r="I59" s="18" t="s">
        <v>24</v>
      </c>
    </row>
    <row r="60" spans="1:9" s="21" customFormat="1" ht="29.25" customHeight="1">
      <c r="A60" s="82">
        <v>5</v>
      </c>
      <c r="B60" s="17" t="s">
        <v>59</v>
      </c>
      <c r="C60" s="10">
        <v>1</v>
      </c>
      <c r="D60" s="10" t="s">
        <v>35</v>
      </c>
      <c r="E60" s="10">
        <v>10</v>
      </c>
      <c r="F60" s="13">
        <v>10</v>
      </c>
      <c r="G60" s="10">
        <v>150</v>
      </c>
      <c r="H60" s="13">
        <v>150</v>
      </c>
      <c r="I60" s="18"/>
    </row>
    <row r="61" s="143" customFormat="1" ht="18" customHeight="1">
      <c r="A61" s="143" t="s">
        <v>60</v>
      </c>
    </row>
    <row r="62" spans="1:30" s="25" customFormat="1" ht="77.25" customHeight="1">
      <c r="A62" s="28">
        <v>1</v>
      </c>
      <c r="B62" s="38" t="s">
        <v>61</v>
      </c>
      <c r="C62" s="39">
        <v>120</v>
      </c>
      <c r="D62" s="39" t="s">
        <v>14</v>
      </c>
      <c r="E62" s="39">
        <v>45</v>
      </c>
      <c r="F62" s="40">
        <f>E62*C62</f>
        <v>5400</v>
      </c>
      <c r="G62" s="39">
        <v>30</v>
      </c>
      <c r="H62" s="40">
        <f>G62*C62</f>
        <v>3600</v>
      </c>
      <c r="I62" s="41" t="s">
        <v>62</v>
      </c>
      <c r="J62" s="42"/>
      <c r="K62" s="43"/>
      <c r="L62" s="43"/>
      <c r="M62" s="43"/>
      <c r="N62" s="43"/>
      <c r="O62" s="43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</row>
    <row r="63" spans="1:15" s="50" customFormat="1" ht="17.25" customHeight="1">
      <c r="A63" s="45"/>
      <c r="B63" s="46" t="s">
        <v>63</v>
      </c>
      <c r="C63" s="47" t="s">
        <v>64</v>
      </c>
      <c r="D63" s="47"/>
      <c r="E63" s="47"/>
      <c r="F63" s="48">
        <f>SUM(F8:F62)</f>
        <v>14348.2</v>
      </c>
      <c r="G63" s="45" t="s">
        <v>8</v>
      </c>
      <c r="H63" s="48">
        <f>SUM(H8:H62)</f>
        <v>15173.6</v>
      </c>
      <c r="I63" s="47" t="s">
        <v>63</v>
      </c>
      <c r="J63" s="49"/>
      <c r="K63" s="49"/>
      <c r="L63" s="49"/>
      <c r="M63" s="49"/>
      <c r="N63" s="49"/>
      <c r="O63" s="49"/>
    </row>
    <row r="64" spans="1:30" s="25" customFormat="1" ht="18" customHeight="1">
      <c r="A64" s="6" t="s">
        <v>65</v>
      </c>
      <c r="B64" s="17" t="s">
        <v>66</v>
      </c>
      <c r="C64" s="10" t="s">
        <v>67</v>
      </c>
      <c r="D64" s="10"/>
      <c r="E64" s="10"/>
      <c r="F64" s="6">
        <f>(H63+F63)*8%</f>
        <v>2361.744</v>
      </c>
      <c r="G64" s="6"/>
      <c r="H64" s="6"/>
      <c r="I64" s="17" t="s">
        <v>68</v>
      </c>
      <c r="J64" s="43"/>
      <c r="K64" s="43"/>
      <c r="L64" s="43"/>
      <c r="M64" s="43"/>
      <c r="N64" s="43"/>
      <c r="O64" s="43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</row>
    <row r="65" spans="1:256" s="25" customFormat="1" ht="18" customHeight="1">
      <c r="A65" s="6" t="s">
        <v>69</v>
      </c>
      <c r="B65" s="17" t="s">
        <v>70</v>
      </c>
      <c r="C65" s="10" t="s">
        <v>71</v>
      </c>
      <c r="D65" s="10"/>
      <c r="E65" s="10"/>
      <c r="F65" s="6">
        <f>(F63+H63)*0.17</f>
        <v>5018.706000000001</v>
      </c>
      <c r="G65" s="6"/>
      <c r="H65" s="6"/>
      <c r="I65" s="17"/>
      <c r="J65" s="43"/>
      <c r="K65" s="43"/>
      <c r="L65" s="43"/>
      <c r="M65" s="43"/>
      <c r="N65" s="43"/>
      <c r="O65" s="43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30" s="58" customFormat="1" ht="15.75" customHeight="1">
      <c r="A66" s="52" t="s">
        <v>72</v>
      </c>
      <c r="B66" s="53" t="s">
        <v>73</v>
      </c>
      <c r="C66" s="54"/>
      <c r="D66" s="54"/>
      <c r="E66" s="54"/>
      <c r="F66" s="54"/>
      <c r="G66" s="54"/>
      <c r="H66" s="54"/>
      <c r="I66" s="55"/>
      <c r="J66" s="56"/>
      <c r="K66" s="56"/>
      <c r="L66" s="56"/>
      <c r="M66" s="56"/>
      <c r="N66" s="56"/>
      <c r="O66" s="56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</row>
    <row r="67" spans="1:30" s="44" customFormat="1" ht="26.25" customHeight="1">
      <c r="A67" s="10">
        <v>1</v>
      </c>
      <c r="B67" s="17" t="s">
        <v>74</v>
      </c>
      <c r="C67" s="10">
        <v>1</v>
      </c>
      <c r="D67" s="10" t="s">
        <v>35</v>
      </c>
      <c r="E67" s="10">
        <v>0</v>
      </c>
      <c r="F67" s="10">
        <f>E67*C67</f>
        <v>0</v>
      </c>
      <c r="G67" s="10">
        <v>1200</v>
      </c>
      <c r="H67" s="10">
        <f>G67</f>
        <v>1200</v>
      </c>
      <c r="I67" s="18" t="s">
        <v>75</v>
      </c>
      <c r="J67" s="43"/>
      <c r="K67" s="43"/>
      <c r="L67" s="43"/>
      <c r="M67" s="43"/>
      <c r="N67" s="43"/>
      <c r="O67" s="43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</row>
    <row r="68" spans="1:30" s="44" customFormat="1" ht="24.75" customHeight="1">
      <c r="A68" s="10">
        <v>2</v>
      </c>
      <c r="B68" s="17" t="s">
        <v>76</v>
      </c>
      <c r="C68" s="10">
        <v>1</v>
      </c>
      <c r="D68" s="10" t="s">
        <v>35</v>
      </c>
      <c r="E68" s="10">
        <v>0</v>
      </c>
      <c r="F68" s="10">
        <f>E68*C68</f>
        <v>0</v>
      </c>
      <c r="G68" s="10">
        <v>800</v>
      </c>
      <c r="H68" s="10">
        <f>G68</f>
        <v>800</v>
      </c>
      <c r="I68" s="59" t="s">
        <v>77</v>
      </c>
      <c r="J68" s="43"/>
      <c r="K68" s="43"/>
      <c r="L68" s="43"/>
      <c r="M68" s="43"/>
      <c r="N68" s="43"/>
      <c r="O68" s="43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</row>
    <row r="69" spans="1:30" s="61" customFormat="1" ht="15.75" customHeight="1">
      <c r="A69" s="60" t="s">
        <v>69</v>
      </c>
      <c r="B69" s="46" t="s">
        <v>78</v>
      </c>
      <c r="C69" s="45"/>
      <c r="D69" s="45"/>
      <c r="E69" s="45"/>
      <c r="F69" s="45"/>
      <c r="G69" s="45"/>
      <c r="H69" s="45"/>
      <c r="I69" s="47"/>
      <c r="J69" s="49"/>
      <c r="K69" s="49"/>
      <c r="L69" s="49"/>
      <c r="M69" s="49"/>
      <c r="N69" s="49"/>
      <c r="O69" s="49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</row>
    <row r="70" spans="1:30" s="61" customFormat="1" ht="24.75" customHeight="1">
      <c r="A70" s="45">
        <v>1</v>
      </c>
      <c r="B70" s="47" t="s">
        <v>78</v>
      </c>
      <c r="C70" s="45">
        <v>0</v>
      </c>
      <c r="D70" s="45" t="s">
        <v>14</v>
      </c>
      <c r="E70" s="45">
        <v>0</v>
      </c>
      <c r="F70" s="45">
        <f>E70*C70</f>
        <v>0</v>
      </c>
      <c r="G70" s="45">
        <v>30</v>
      </c>
      <c r="H70" s="45">
        <f>C70*G70</f>
        <v>0</v>
      </c>
      <c r="I70" s="62" t="s">
        <v>79</v>
      </c>
      <c r="J70" s="49"/>
      <c r="K70" s="49"/>
      <c r="L70" s="49"/>
      <c r="M70" s="49"/>
      <c r="N70" s="49"/>
      <c r="O70" s="49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  <row r="71" spans="1:30" s="61" customFormat="1" ht="15.75" customHeight="1">
      <c r="A71" s="60" t="s">
        <v>80</v>
      </c>
      <c r="B71" s="46" t="s">
        <v>81</v>
      </c>
      <c r="C71" s="45"/>
      <c r="D71" s="45"/>
      <c r="E71" s="45"/>
      <c r="F71" s="45"/>
      <c r="G71" s="45"/>
      <c r="H71" s="45"/>
      <c r="I71" s="47"/>
      <c r="J71" s="49"/>
      <c r="K71" s="49"/>
      <c r="L71" s="49"/>
      <c r="M71" s="49"/>
      <c r="N71" s="49"/>
      <c r="O71" s="49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</row>
    <row r="72" spans="1:30" s="61" customFormat="1" ht="24.75" customHeight="1">
      <c r="A72" s="45">
        <v>1</v>
      </c>
      <c r="B72" s="47" t="s">
        <v>82</v>
      </c>
      <c r="C72" s="45">
        <v>1</v>
      </c>
      <c r="D72" s="45" t="s">
        <v>35</v>
      </c>
      <c r="E72" s="45">
        <v>0</v>
      </c>
      <c r="F72" s="45">
        <f>E72*C72</f>
        <v>0</v>
      </c>
      <c r="G72" s="45">
        <v>400</v>
      </c>
      <c r="H72" s="45">
        <f>C72*G72</f>
        <v>400</v>
      </c>
      <c r="I72" s="62" t="s">
        <v>83</v>
      </c>
      <c r="J72" s="49"/>
      <c r="K72" s="49"/>
      <c r="L72" s="49"/>
      <c r="M72" s="49"/>
      <c r="N72" s="49"/>
      <c r="O72" s="49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</row>
    <row r="73" spans="1:256" s="25" customFormat="1" ht="15.75" customHeight="1">
      <c r="A73" s="19" t="s">
        <v>84</v>
      </c>
      <c r="B73" s="63" t="s">
        <v>85</v>
      </c>
      <c r="C73" s="5" t="s">
        <v>86</v>
      </c>
      <c r="D73" s="5"/>
      <c r="E73" s="5"/>
      <c r="F73" s="6">
        <f>F63+H63+F64+F65+H67+H68+H70+H72</f>
        <v>39302.25</v>
      </c>
      <c r="G73" s="6"/>
      <c r="I73" s="63"/>
      <c r="J73" s="43"/>
      <c r="K73" s="43"/>
      <c r="L73" s="43"/>
      <c r="M73" s="43"/>
      <c r="N73" s="43"/>
      <c r="O73" s="43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51"/>
      <c r="BQ73" s="51"/>
      <c r="BR73" s="51"/>
      <c r="BS73" s="51"/>
      <c r="BT73" s="51"/>
      <c r="BU73" s="51"/>
      <c r="BV73" s="51"/>
      <c r="BW73" s="51"/>
      <c r="BX73" s="51"/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  <c r="GQ73" s="51"/>
      <c r="GR73" s="51"/>
      <c r="GS73" s="51"/>
      <c r="GT73" s="51"/>
      <c r="GU73" s="51"/>
      <c r="GV73" s="51"/>
      <c r="GW73" s="51"/>
      <c r="GX73" s="51"/>
      <c r="GY73" s="51"/>
      <c r="GZ73" s="51"/>
      <c r="HA73" s="51"/>
      <c r="HB73" s="51"/>
      <c r="HC73" s="51"/>
      <c r="HD73" s="51"/>
      <c r="HE73" s="51"/>
      <c r="HF73" s="51"/>
      <c r="HG73" s="51"/>
      <c r="HH73" s="51"/>
      <c r="HI73" s="51"/>
      <c r="HJ73" s="51"/>
      <c r="HK73" s="51"/>
      <c r="HL73" s="51"/>
      <c r="HM73" s="51"/>
      <c r="HN73" s="51"/>
      <c r="HO73" s="51"/>
      <c r="HP73" s="51"/>
      <c r="HQ73" s="51"/>
      <c r="HR73" s="51"/>
      <c r="HS73" s="51"/>
      <c r="HT73" s="51"/>
      <c r="HU73" s="51"/>
      <c r="HV73" s="51"/>
      <c r="HW73" s="51"/>
      <c r="HX73" s="51"/>
      <c r="HY73" s="51"/>
      <c r="HZ73" s="51"/>
      <c r="IA73" s="51"/>
      <c r="IB73" s="51"/>
      <c r="IC73" s="51"/>
      <c r="ID73" s="51"/>
      <c r="IE73" s="51"/>
      <c r="IF73" s="51"/>
      <c r="IG73" s="51"/>
      <c r="IH73" s="51"/>
      <c r="II73" s="51"/>
      <c r="IJ73" s="51"/>
      <c r="IK73" s="51"/>
      <c r="IL73" s="51"/>
      <c r="IM73" s="51"/>
      <c r="IN73" s="51"/>
      <c r="IO73" s="51"/>
      <c r="IP73" s="51"/>
      <c r="IQ73" s="51"/>
      <c r="IR73" s="51"/>
      <c r="IS73" s="51"/>
      <c r="IT73" s="51"/>
      <c r="IU73" s="51"/>
      <c r="IV73" s="51"/>
    </row>
    <row r="74" spans="1:256" ht="14.25">
      <c r="A74" s="64" t="s">
        <v>87</v>
      </c>
      <c r="B74" s="65"/>
      <c r="C74" s="64"/>
      <c r="D74" s="64"/>
      <c r="E74" s="37"/>
      <c r="F74" s="66"/>
      <c r="G74" s="10"/>
      <c r="I74" s="65" t="s">
        <v>88</v>
      </c>
      <c r="J74" s="43"/>
      <c r="K74" s="43"/>
      <c r="L74" s="43"/>
      <c r="M74" s="43"/>
      <c r="N74" s="43"/>
      <c r="O74" s="43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  <c r="BH74" s="67"/>
      <c r="BI74" s="67"/>
      <c r="BJ74" s="67"/>
      <c r="BK74" s="67"/>
      <c r="BL74" s="67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  <c r="GQ74" s="67"/>
      <c r="GR74" s="67"/>
      <c r="GS74" s="67"/>
      <c r="GT74" s="67"/>
      <c r="GU74" s="67"/>
      <c r="GV74" s="67"/>
      <c r="GW74" s="67"/>
      <c r="GX74" s="67"/>
      <c r="GY74" s="67"/>
      <c r="GZ74" s="67"/>
      <c r="HA74" s="67"/>
      <c r="HB74" s="67"/>
      <c r="HC74" s="67"/>
      <c r="HD74" s="67"/>
      <c r="HE74" s="67"/>
      <c r="HF74" s="67"/>
      <c r="HG74" s="67"/>
      <c r="HH74" s="67"/>
      <c r="HI74" s="67"/>
      <c r="HJ74" s="67"/>
      <c r="HK74" s="67"/>
      <c r="HL74" s="67"/>
      <c r="HM74" s="67"/>
      <c r="HN74" s="67"/>
      <c r="HO74" s="67"/>
      <c r="HP74" s="67"/>
      <c r="HQ74" s="67"/>
      <c r="HR74" s="67"/>
      <c r="HS74" s="67"/>
      <c r="HT74" s="67"/>
      <c r="HU74" s="67"/>
      <c r="HV74" s="67"/>
      <c r="HW74" s="67"/>
      <c r="HX74" s="67"/>
      <c r="HY74" s="67"/>
      <c r="HZ74" s="67"/>
      <c r="IA74" s="67"/>
      <c r="IB74" s="67"/>
      <c r="IC74" s="67"/>
      <c r="ID74" s="67"/>
      <c r="IE74" s="67"/>
      <c r="IF74" s="67"/>
      <c r="IG74" s="67"/>
      <c r="IH74" s="67"/>
      <c r="II74" s="67"/>
      <c r="IJ74" s="67"/>
      <c r="IK74" s="67"/>
      <c r="IL74" s="67"/>
      <c r="IM74" s="67"/>
      <c r="IN74" s="67"/>
      <c r="IO74" s="67"/>
      <c r="IP74" s="67"/>
      <c r="IQ74" s="67"/>
      <c r="IR74" s="67"/>
      <c r="IS74" s="67"/>
      <c r="IT74" s="67"/>
      <c r="IU74" s="67"/>
      <c r="IV74" s="67"/>
    </row>
    <row r="75" spans="1:256" s="67" customFormat="1" ht="18" customHeight="1">
      <c r="A75" s="68" t="s">
        <v>89</v>
      </c>
      <c r="B75" s="69" t="s">
        <v>90</v>
      </c>
      <c r="C75" s="69"/>
      <c r="D75" s="69"/>
      <c r="E75" s="69"/>
      <c r="F75" s="69"/>
      <c r="G75" s="69"/>
      <c r="H75" s="6"/>
      <c r="I75" s="69"/>
      <c r="J75" s="43"/>
      <c r="K75" s="43"/>
      <c r="L75" s="43"/>
      <c r="M75" s="43"/>
      <c r="N75" s="43"/>
      <c r="O75" s="43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256" s="67" customFormat="1" ht="18" customHeight="1">
      <c r="A76" s="68" t="s">
        <v>89</v>
      </c>
      <c r="B76" s="65" t="s">
        <v>91</v>
      </c>
      <c r="C76" s="65"/>
      <c r="D76" s="65"/>
      <c r="E76" s="65"/>
      <c r="F76" s="65"/>
      <c r="G76" s="65"/>
      <c r="H76" s="65"/>
      <c r="I76" s="65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</row>
    <row r="77" spans="1:256" s="67" customFormat="1" ht="18" customHeight="1">
      <c r="A77" s="68" t="s">
        <v>89</v>
      </c>
      <c r="B77" s="65" t="s">
        <v>92</v>
      </c>
      <c r="C77" s="65"/>
      <c r="D77" s="65"/>
      <c r="E77" s="65"/>
      <c r="F77" s="65"/>
      <c r="G77" s="65"/>
      <c r="H77" s="65"/>
      <c r="I77" s="65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</row>
    <row r="78" spans="1:256" s="67" customFormat="1" ht="18" customHeight="1">
      <c r="A78" s="68" t="s">
        <v>89</v>
      </c>
      <c r="B78" s="65" t="s">
        <v>93</v>
      </c>
      <c r="C78" s="65"/>
      <c r="D78" s="65"/>
      <c r="E78" s="65"/>
      <c r="F78" s="65"/>
      <c r="G78" s="65"/>
      <c r="H78" s="65"/>
      <c r="I78" s="65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9"/>
      <c r="IT78" s="9"/>
      <c r="IU78" s="9"/>
      <c r="IV78" s="9"/>
    </row>
    <row r="79" spans="1:9" ht="14.25">
      <c r="A79" s="68" t="s">
        <v>89</v>
      </c>
      <c r="B79" s="65" t="s">
        <v>94</v>
      </c>
      <c r="C79" s="65"/>
      <c r="D79" s="65"/>
      <c r="E79" s="65"/>
      <c r="F79" s="65"/>
      <c r="G79" s="65"/>
      <c r="H79" s="65"/>
      <c r="I79" s="65"/>
    </row>
    <row r="80" spans="1:9" ht="16.5" customHeight="1">
      <c r="A80" s="68" t="s">
        <v>89</v>
      </c>
      <c r="B80" s="65" t="s">
        <v>95</v>
      </c>
      <c r="C80" s="65"/>
      <c r="D80" s="65"/>
      <c r="E80" s="65"/>
      <c r="F80" s="65"/>
      <c r="G80" s="65"/>
      <c r="H80" s="65"/>
      <c r="I80" s="65"/>
    </row>
    <row r="81" spans="1:9" ht="14.25">
      <c r="A81" s="68" t="s">
        <v>89</v>
      </c>
      <c r="B81" s="65" t="s">
        <v>96</v>
      </c>
      <c r="C81" s="65"/>
      <c r="D81" s="65"/>
      <c r="E81" s="65"/>
      <c r="F81" s="65"/>
      <c r="G81" s="65"/>
      <c r="H81" s="65"/>
      <c r="I81" s="65"/>
    </row>
    <row r="82" spans="1:9" ht="14.25">
      <c r="A82" s="68" t="s">
        <v>89</v>
      </c>
      <c r="B82" s="65" t="s">
        <v>97</v>
      </c>
      <c r="C82" s="65"/>
      <c r="D82" s="65"/>
      <c r="E82" s="65"/>
      <c r="F82" s="65"/>
      <c r="G82" s="65"/>
      <c r="H82" s="65"/>
      <c r="I82" s="65"/>
    </row>
    <row r="83" spans="1:9" ht="14.25">
      <c r="A83" s="68" t="s">
        <v>89</v>
      </c>
      <c r="B83" s="65" t="s">
        <v>98</v>
      </c>
      <c r="C83" s="65"/>
      <c r="D83" s="65"/>
      <c r="E83" s="65"/>
      <c r="F83" s="65"/>
      <c r="G83" s="65"/>
      <c r="H83" s="65"/>
      <c r="I83" s="65"/>
    </row>
    <row r="84" spans="1:9" ht="18.75" customHeight="1">
      <c r="A84" s="64"/>
      <c r="B84" s="64" t="s">
        <v>99</v>
      </c>
      <c r="C84" s="64"/>
      <c r="D84" s="64"/>
      <c r="E84" s="37"/>
      <c r="F84" s="66"/>
      <c r="G84" s="10"/>
      <c r="H84" s="66"/>
      <c r="I84" s="65" t="s">
        <v>100</v>
      </c>
    </row>
    <row r="85" spans="1:9" ht="18.75" customHeight="1">
      <c r="A85" s="64"/>
      <c r="B85" s="65"/>
      <c r="C85" s="64"/>
      <c r="D85" s="64"/>
      <c r="E85" s="37"/>
      <c r="F85" s="66"/>
      <c r="G85" s="10"/>
      <c r="H85" s="66"/>
      <c r="I85" s="65"/>
    </row>
    <row r="86" spans="2:9" ht="18.75" customHeight="1">
      <c r="B86" s="70" t="s">
        <v>101</v>
      </c>
      <c r="I86" s="67" t="s">
        <v>102</v>
      </c>
    </row>
    <row r="88" spans="1:9" s="51" customFormat="1" ht="20.25">
      <c r="A88" s="102"/>
      <c r="B88" s="102"/>
      <c r="C88" s="103"/>
      <c r="D88" s="103"/>
      <c r="E88" s="103"/>
      <c r="F88" s="103"/>
      <c r="G88" s="103"/>
      <c r="H88" s="103"/>
      <c r="I88" s="102"/>
    </row>
    <row r="89" spans="1:256" ht="14.25">
      <c r="A89" s="74"/>
      <c r="B89" s="38"/>
      <c r="C89" s="74"/>
      <c r="D89" s="12"/>
      <c r="E89" s="12"/>
      <c r="F89" s="12"/>
      <c r="G89" s="12"/>
      <c r="H89" s="12"/>
      <c r="I89" s="75"/>
      <c r="J89" s="15"/>
      <c r="K89" s="25"/>
      <c r="L89" s="25"/>
      <c r="M89" s="25"/>
      <c r="N89" s="25"/>
      <c r="O89" s="25"/>
      <c r="P89" s="25"/>
      <c r="Q89" s="2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9" ht="14.25">
      <c r="A90" s="76"/>
      <c r="B90" s="77"/>
      <c r="C90" s="10"/>
      <c r="D90" s="28"/>
      <c r="E90" s="12"/>
      <c r="F90" s="12"/>
      <c r="G90" s="12"/>
      <c r="H90" s="28"/>
      <c r="I90" s="78"/>
    </row>
    <row r="91" spans="1:256" s="151" customFormat="1" ht="14.25">
      <c r="A91" s="149" t="s">
        <v>103</v>
      </c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0"/>
      <c r="Z91" s="150"/>
      <c r="AA91" s="150"/>
      <c r="AB91" s="150"/>
      <c r="AC91" s="150"/>
      <c r="AD91" s="150"/>
      <c r="AE91" s="150"/>
      <c r="AF91" s="150"/>
      <c r="AG91" s="150"/>
      <c r="AH91" s="150"/>
      <c r="AI91" s="150"/>
      <c r="AJ91" s="150"/>
      <c r="AK91" s="150"/>
      <c r="AL91" s="150"/>
      <c r="AM91" s="150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0"/>
      <c r="BI91" s="150"/>
      <c r="BJ91" s="150"/>
      <c r="BK91" s="150"/>
      <c r="BL91" s="150"/>
      <c r="BM91" s="150"/>
      <c r="BN91" s="150"/>
      <c r="BO91" s="150"/>
      <c r="BP91" s="150"/>
      <c r="BQ91" s="150"/>
      <c r="BR91" s="150"/>
      <c r="BS91" s="150"/>
      <c r="BT91" s="150"/>
      <c r="BU91" s="150"/>
      <c r="BV91" s="150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0"/>
      <c r="CL91" s="150"/>
      <c r="CM91" s="150"/>
      <c r="CN91" s="150"/>
      <c r="CO91" s="150"/>
      <c r="CP91" s="150"/>
      <c r="CQ91" s="150"/>
      <c r="CR91" s="150"/>
      <c r="CS91" s="150"/>
      <c r="CT91" s="150"/>
      <c r="CU91" s="150"/>
      <c r="CV91" s="150"/>
      <c r="CW91" s="150"/>
      <c r="CX91" s="150"/>
      <c r="CY91" s="150"/>
      <c r="CZ91" s="150"/>
      <c r="DA91" s="150"/>
      <c r="DB91" s="150"/>
      <c r="DC91" s="150"/>
      <c r="DD91" s="150"/>
      <c r="DE91" s="150"/>
      <c r="DF91" s="150"/>
      <c r="DG91" s="150"/>
      <c r="DH91" s="150"/>
      <c r="DI91" s="150"/>
      <c r="DJ91" s="150"/>
      <c r="DK91" s="150"/>
      <c r="DL91" s="150"/>
      <c r="DM91" s="150"/>
      <c r="DN91" s="150"/>
      <c r="DO91" s="150"/>
      <c r="DP91" s="150"/>
      <c r="DQ91" s="150"/>
      <c r="DR91" s="150"/>
      <c r="DS91" s="150"/>
      <c r="DT91" s="150"/>
      <c r="DU91" s="150"/>
      <c r="DV91" s="150"/>
      <c r="DW91" s="150"/>
      <c r="DX91" s="150"/>
      <c r="DY91" s="150"/>
      <c r="DZ91" s="150"/>
      <c r="EA91" s="150"/>
      <c r="EB91" s="150"/>
      <c r="EC91" s="150"/>
      <c r="ED91" s="150"/>
      <c r="EE91" s="150"/>
      <c r="EF91" s="150"/>
      <c r="EG91" s="150"/>
      <c r="EH91" s="150"/>
      <c r="EI91" s="150"/>
      <c r="EJ91" s="150"/>
      <c r="EK91" s="150"/>
      <c r="EL91" s="150"/>
      <c r="EM91" s="150"/>
      <c r="EN91" s="150"/>
      <c r="EO91" s="150"/>
      <c r="EP91" s="150"/>
      <c r="EQ91" s="150"/>
      <c r="ER91" s="150"/>
      <c r="ES91" s="150"/>
      <c r="ET91" s="150"/>
      <c r="EU91" s="150"/>
      <c r="EV91" s="150"/>
      <c r="EW91" s="150"/>
      <c r="EX91" s="150"/>
      <c r="EY91" s="150"/>
      <c r="EZ91" s="150"/>
      <c r="FA91" s="150"/>
      <c r="FB91" s="150"/>
      <c r="FC91" s="150"/>
      <c r="FD91" s="150"/>
      <c r="FE91" s="150"/>
      <c r="FF91" s="150"/>
      <c r="FG91" s="150"/>
      <c r="FH91" s="150"/>
      <c r="FI91" s="150"/>
      <c r="FJ91" s="150"/>
      <c r="FK91" s="150"/>
      <c r="FL91" s="150"/>
      <c r="FM91" s="150"/>
      <c r="FN91" s="150"/>
      <c r="FO91" s="150"/>
      <c r="FP91" s="150"/>
      <c r="FQ91" s="150"/>
      <c r="FR91" s="150"/>
      <c r="FS91" s="150"/>
      <c r="FT91" s="150"/>
      <c r="FU91" s="150"/>
      <c r="FV91" s="150"/>
      <c r="FW91" s="150"/>
      <c r="FX91" s="150"/>
      <c r="FY91" s="150"/>
      <c r="FZ91" s="150"/>
      <c r="GA91" s="150"/>
      <c r="GB91" s="150"/>
      <c r="GC91" s="150"/>
      <c r="GD91" s="150"/>
      <c r="GE91" s="150"/>
      <c r="GF91" s="150"/>
      <c r="GG91" s="150"/>
      <c r="GH91" s="150"/>
      <c r="GI91" s="150"/>
      <c r="GJ91" s="150"/>
      <c r="GK91" s="150"/>
      <c r="GL91" s="150"/>
      <c r="GM91" s="150"/>
      <c r="GN91" s="150"/>
      <c r="GO91" s="150"/>
      <c r="GP91" s="150"/>
      <c r="GQ91" s="150"/>
      <c r="GR91" s="150"/>
      <c r="GS91" s="150"/>
      <c r="GT91" s="150"/>
      <c r="GU91" s="150"/>
      <c r="GV91" s="150"/>
      <c r="GW91" s="150"/>
      <c r="GX91" s="150"/>
      <c r="GY91" s="150"/>
      <c r="GZ91" s="150"/>
      <c r="HA91" s="150"/>
      <c r="HB91" s="150"/>
      <c r="HC91" s="150"/>
      <c r="HD91" s="150"/>
      <c r="HE91" s="150"/>
      <c r="HF91" s="150"/>
      <c r="HG91" s="150"/>
      <c r="HH91" s="150"/>
      <c r="HI91" s="150"/>
      <c r="HJ91" s="150"/>
      <c r="HK91" s="150"/>
      <c r="HL91" s="150"/>
      <c r="HM91" s="150"/>
      <c r="HN91" s="150"/>
      <c r="HO91" s="150"/>
      <c r="HP91" s="150"/>
      <c r="HQ91" s="150"/>
      <c r="HR91" s="150"/>
      <c r="HS91" s="150"/>
      <c r="HT91" s="150"/>
      <c r="HU91" s="150"/>
      <c r="HV91" s="150"/>
      <c r="HW91" s="150"/>
      <c r="HX91" s="150"/>
      <c r="HY91" s="150"/>
      <c r="HZ91" s="150"/>
      <c r="IA91" s="150"/>
      <c r="IB91" s="150"/>
      <c r="IC91" s="150"/>
      <c r="ID91" s="150"/>
      <c r="IE91" s="150"/>
      <c r="IF91" s="150"/>
      <c r="IG91" s="150"/>
      <c r="IH91" s="150"/>
      <c r="II91" s="150"/>
      <c r="IJ91" s="150"/>
      <c r="IK91" s="150"/>
      <c r="IL91" s="150"/>
      <c r="IM91" s="150"/>
      <c r="IN91" s="150"/>
      <c r="IO91" s="150"/>
      <c r="IP91" s="150"/>
      <c r="IQ91" s="150"/>
      <c r="IR91" s="150"/>
      <c r="IS91" s="150"/>
      <c r="IT91" s="150"/>
      <c r="IU91" s="150"/>
      <c r="IV91" s="150"/>
    </row>
    <row r="92" spans="1:256" s="151" customFormat="1" ht="14.25">
      <c r="A92" s="152"/>
      <c r="B92" s="153"/>
      <c r="C92" s="153"/>
      <c r="D92" s="153"/>
      <c r="E92" s="153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153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3"/>
      <c r="EL92" s="153"/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  <c r="FB92" s="153"/>
      <c r="FC92" s="153"/>
      <c r="FD92" s="153"/>
      <c r="FE92" s="153"/>
      <c r="FF92" s="153"/>
      <c r="FG92" s="153"/>
      <c r="FH92" s="153"/>
      <c r="FI92" s="153"/>
      <c r="FJ92" s="153"/>
      <c r="FK92" s="153"/>
      <c r="FL92" s="153"/>
      <c r="FM92" s="153"/>
      <c r="FN92" s="153"/>
      <c r="FO92" s="153"/>
      <c r="FP92" s="153"/>
      <c r="FQ92" s="153"/>
      <c r="FR92" s="153"/>
      <c r="FS92" s="153"/>
      <c r="FT92" s="153"/>
      <c r="FU92" s="153"/>
      <c r="FV92" s="153"/>
      <c r="FW92" s="153"/>
      <c r="FX92" s="153"/>
      <c r="FY92" s="153"/>
      <c r="FZ92" s="153"/>
      <c r="GA92" s="153"/>
      <c r="GB92" s="153"/>
      <c r="GC92" s="153"/>
      <c r="GD92" s="153"/>
      <c r="GE92" s="153"/>
      <c r="GF92" s="153"/>
      <c r="GG92" s="153"/>
      <c r="GH92" s="153"/>
      <c r="GI92" s="153"/>
      <c r="GJ92" s="153"/>
      <c r="GK92" s="153"/>
      <c r="GL92" s="153"/>
      <c r="GM92" s="153"/>
      <c r="GN92" s="153"/>
      <c r="GO92" s="153"/>
      <c r="GP92" s="153"/>
      <c r="GQ92" s="153"/>
      <c r="GR92" s="153"/>
      <c r="GS92" s="153"/>
      <c r="GT92" s="153"/>
      <c r="GU92" s="153"/>
      <c r="GV92" s="153"/>
      <c r="GW92" s="153"/>
      <c r="GX92" s="153"/>
      <c r="GY92" s="153"/>
      <c r="GZ92" s="153"/>
      <c r="HA92" s="153"/>
      <c r="HB92" s="153"/>
      <c r="HC92" s="153"/>
      <c r="HD92" s="153"/>
      <c r="HE92" s="153"/>
      <c r="HF92" s="153"/>
      <c r="HG92" s="153"/>
      <c r="HH92" s="153"/>
      <c r="HI92" s="153"/>
      <c r="HJ92" s="153"/>
      <c r="HK92" s="153"/>
      <c r="HL92" s="153"/>
      <c r="HM92" s="153"/>
      <c r="HN92" s="153"/>
      <c r="HO92" s="153"/>
      <c r="HP92" s="153"/>
      <c r="HQ92" s="153"/>
      <c r="HR92" s="153"/>
      <c r="HS92" s="153"/>
      <c r="HT92" s="153"/>
      <c r="HU92" s="153"/>
      <c r="HV92" s="153"/>
      <c r="HW92" s="153"/>
      <c r="HX92" s="153"/>
      <c r="HY92" s="153"/>
      <c r="HZ92" s="153"/>
      <c r="IA92" s="153"/>
      <c r="IB92" s="153"/>
      <c r="IC92" s="153"/>
      <c r="ID92" s="153"/>
      <c r="IE92" s="153"/>
      <c r="IF92" s="153"/>
      <c r="IG92" s="153"/>
      <c r="IH92" s="153"/>
      <c r="II92" s="153"/>
      <c r="IJ92" s="153"/>
      <c r="IK92" s="153"/>
      <c r="IL92" s="153"/>
      <c r="IM92" s="153"/>
      <c r="IN92" s="153"/>
      <c r="IO92" s="153"/>
      <c r="IP92" s="153"/>
      <c r="IQ92" s="153"/>
      <c r="IR92" s="153"/>
      <c r="IS92" s="153"/>
      <c r="IT92" s="153"/>
      <c r="IU92" s="153"/>
      <c r="IV92" s="153"/>
    </row>
    <row r="93" spans="1:9" s="15" customFormat="1" ht="14.25">
      <c r="A93" s="99" t="s">
        <v>104</v>
      </c>
      <c r="B93" s="113" t="s">
        <v>105</v>
      </c>
      <c r="C93" s="99" t="s">
        <v>6</v>
      </c>
      <c r="D93" s="99" t="s">
        <v>5</v>
      </c>
      <c r="E93" s="99" t="s">
        <v>10</v>
      </c>
      <c r="F93" s="99" t="s">
        <v>11</v>
      </c>
      <c r="H93" s="99"/>
      <c r="I93" s="115"/>
    </row>
    <row r="94" spans="1:9" s="15" customFormat="1" ht="15.75">
      <c r="A94" s="112">
        <v>1</v>
      </c>
      <c r="B94" s="113" t="s">
        <v>106</v>
      </c>
      <c r="C94" s="114" t="s">
        <v>14</v>
      </c>
      <c r="D94" s="99">
        <v>50</v>
      </c>
      <c r="E94" s="99">
        <v>100</v>
      </c>
      <c r="F94" s="99">
        <f>D94*E94</f>
        <v>5000</v>
      </c>
      <c r="G94" s="118"/>
      <c r="H94" s="119"/>
      <c r="I94" s="115" t="s">
        <v>107</v>
      </c>
    </row>
    <row r="95" spans="1:10" s="15" customFormat="1" ht="15" customHeight="1">
      <c r="A95" s="116">
        <v>2</v>
      </c>
      <c r="B95" s="113" t="s">
        <v>108</v>
      </c>
      <c r="C95" s="99" t="s">
        <v>17</v>
      </c>
      <c r="D95" s="99">
        <v>3.7</v>
      </c>
      <c r="E95" s="99">
        <v>200</v>
      </c>
      <c r="F95" s="99">
        <f>D95*E95</f>
        <v>740</v>
      </c>
      <c r="G95" s="121"/>
      <c r="H95" s="121"/>
      <c r="I95" s="144" t="s">
        <v>109</v>
      </c>
      <c r="J95" s="145"/>
    </row>
    <row r="96" spans="1:9" s="15" customFormat="1" ht="15.75">
      <c r="A96" s="112">
        <v>3</v>
      </c>
      <c r="B96" s="113" t="s">
        <v>110</v>
      </c>
      <c r="C96" s="99"/>
      <c r="D96" s="99"/>
      <c r="E96" s="99"/>
      <c r="F96" s="99"/>
      <c r="G96" s="120"/>
      <c r="H96" s="120"/>
      <c r="I96" s="115"/>
    </row>
    <row r="97" spans="1:9" s="15" customFormat="1" ht="19.5" customHeight="1">
      <c r="A97" s="112"/>
      <c r="B97" s="113" t="s">
        <v>111</v>
      </c>
      <c r="C97" s="99" t="s">
        <v>112</v>
      </c>
      <c r="D97" s="99">
        <v>1</v>
      </c>
      <c r="E97" s="99">
        <v>190</v>
      </c>
      <c r="F97" s="99">
        <v>190</v>
      </c>
      <c r="G97" s="99"/>
      <c r="H97" s="99"/>
      <c r="I97" s="115"/>
    </row>
    <row r="98" spans="1:9" s="117" customFormat="1" ht="17.25" customHeight="1">
      <c r="A98" s="116"/>
      <c r="B98" s="113" t="s">
        <v>113</v>
      </c>
      <c r="C98" s="99" t="s">
        <v>112</v>
      </c>
      <c r="D98" s="99">
        <v>1</v>
      </c>
      <c r="E98" s="99">
        <v>700</v>
      </c>
      <c r="F98" s="99">
        <v>700</v>
      </c>
      <c r="G98" s="99"/>
      <c r="H98" s="99"/>
      <c r="I98" s="115"/>
    </row>
    <row r="99" spans="1:9" s="15" customFormat="1" ht="23.25" customHeight="1">
      <c r="A99" s="112"/>
      <c r="B99" s="113" t="s">
        <v>114</v>
      </c>
      <c r="C99" s="99" t="s">
        <v>112</v>
      </c>
      <c r="D99" s="99">
        <v>1</v>
      </c>
      <c r="E99" s="99">
        <v>800</v>
      </c>
      <c r="F99" s="99">
        <v>800</v>
      </c>
      <c r="G99" s="99"/>
      <c r="H99" s="99"/>
      <c r="I99" s="115"/>
    </row>
    <row r="100" spans="1:9" s="20" customFormat="1" ht="27.75" customHeight="1">
      <c r="A100" s="116">
        <v>4</v>
      </c>
      <c r="B100" s="122" t="s">
        <v>115</v>
      </c>
      <c r="C100" s="27" t="s">
        <v>112</v>
      </c>
      <c r="D100" s="27">
        <f>14.3+10+25</f>
        <v>49.3</v>
      </c>
      <c r="E100" s="99">
        <v>15</v>
      </c>
      <c r="F100" s="99">
        <v>735</v>
      </c>
      <c r="G100" s="99"/>
      <c r="H100" s="27"/>
      <c r="I100" s="136" t="s">
        <v>116</v>
      </c>
    </row>
    <row r="101" spans="1:9" s="20" customFormat="1" ht="20.25" customHeight="1">
      <c r="A101" s="116">
        <v>5</v>
      </c>
      <c r="B101" s="123" t="s">
        <v>117</v>
      </c>
      <c r="C101" s="114" t="s">
        <v>14</v>
      </c>
      <c r="D101" s="27">
        <v>15</v>
      </c>
      <c r="E101" s="99">
        <v>180</v>
      </c>
      <c r="F101" s="99">
        <f>D101*E101</f>
        <v>2700</v>
      </c>
      <c r="G101" s="99"/>
      <c r="H101" s="27"/>
      <c r="I101" s="115" t="s">
        <v>118</v>
      </c>
    </row>
    <row r="102" spans="1:9" s="20" customFormat="1" ht="17.25" customHeight="1">
      <c r="A102" s="116">
        <v>6</v>
      </c>
      <c r="B102" s="123" t="s">
        <v>119</v>
      </c>
      <c r="C102" s="114" t="s">
        <v>112</v>
      </c>
      <c r="D102" s="27">
        <v>2</v>
      </c>
      <c r="E102" s="99">
        <v>200</v>
      </c>
      <c r="F102" s="99">
        <f>D102*E102</f>
        <v>400</v>
      </c>
      <c r="G102" s="99"/>
      <c r="H102" s="27"/>
      <c r="I102" s="115" t="s">
        <v>120</v>
      </c>
    </row>
    <row r="103" spans="1:9" s="20" customFormat="1" ht="17.25" customHeight="1">
      <c r="A103" s="112">
        <v>6</v>
      </c>
      <c r="B103" s="123" t="s">
        <v>121</v>
      </c>
      <c r="C103" s="99" t="s">
        <v>17</v>
      </c>
      <c r="D103" s="27">
        <v>3.2</v>
      </c>
      <c r="E103" s="99">
        <v>1000</v>
      </c>
      <c r="F103" s="99">
        <f>D103*E103</f>
        <v>3200</v>
      </c>
      <c r="G103" s="99"/>
      <c r="H103" s="27"/>
      <c r="I103" s="115" t="s">
        <v>122</v>
      </c>
    </row>
    <row r="104" spans="1:9" s="20" customFormat="1" ht="17.25" customHeight="1">
      <c r="A104" s="112">
        <v>7</v>
      </c>
      <c r="B104" s="123" t="s">
        <v>123</v>
      </c>
      <c r="C104" s="70" t="s">
        <v>35</v>
      </c>
      <c r="D104" s="27">
        <v>1</v>
      </c>
      <c r="E104" s="99">
        <v>1200</v>
      </c>
      <c r="F104" s="99">
        <v>1200</v>
      </c>
      <c r="G104" s="99"/>
      <c r="H104" s="27"/>
      <c r="I104" s="115" t="s">
        <v>124</v>
      </c>
    </row>
    <row r="105" spans="1:9" s="20" customFormat="1" ht="17.25" customHeight="1">
      <c r="A105" s="112">
        <v>8</v>
      </c>
      <c r="B105" s="123" t="s">
        <v>125</v>
      </c>
      <c r="C105" s="114" t="s">
        <v>14</v>
      </c>
      <c r="D105" s="27">
        <v>11</v>
      </c>
      <c r="E105" s="99">
        <v>90</v>
      </c>
      <c r="F105" s="99">
        <v>990</v>
      </c>
      <c r="G105" s="99"/>
      <c r="H105" s="27"/>
      <c r="I105" s="115"/>
    </row>
    <row r="106" spans="1:9" s="20" customFormat="1" ht="15" customHeight="1">
      <c r="A106" s="112">
        <v>9</v>
      </c>
      <c r="B106" s="123" t="s">
        <v>126</v>
      </c>
      <c r="C106" s="114" t="s">
        <v>127</v>
      </c>
      <c r="D106" s="27">
        <v>4</v>
      </c>
      <c r="E106" s="99">
        <v>600</v>
      </c>
      <c r="F106" s="99">
        <v>2400</v>
      </c>
      <c r="G106" s="99"/>
      <c r="H106" s="27"/>
      <c r="I106" s="115"/>
    </row>
    <row r="107" spans="1:9" s="20" customFormat="1" ht="17.25" customHeight="1">
      <c r="A107" s="112">
        <v>10</v>
      </c>
      <c r="B107" s="123" t="s">
        <v>128</v>
      </c>
      <c r="C107" s="114" t="s">
        <v>14</v>
      </c>
      <c r="D107" s="27">
        <v>6</v>
      </c>
      <c r="E107" s="99">
        <v>160</v>
      </c>
      <c r="F107" s="99">
        <f>D107*E107</f>
        <v>960</v>
      </c>
      <c r="G107" s="99"/>
      <c r="H107" s="27"/>
      <c r="I107" s="115"/>
    </row>
    <row r="108" spans="1:9" s="20" customFormat="1" ht="17.25" customHeight="1">
      <c r="A108" s="112">
        <v>11</v>
      </c>
      <c r="B108" s="123" t="s">
        <v>129</v>
      </c>
      <c r="C108" s="114">
        <v>1</v>
      </c>
      <c r="D108" s="27" t="s">
        <v>35</v>
      </c>
      <c r="E108" s="99">
        <v>200</v>
      </c>
      <c r="F108" s="99">
        <v>200</v>
      </c>
      <c r="G108" s="99"/>
      <c r="H108" s="27"/>
      <c r="I108" s="115"/>
    </row>
    <row r="109" spans="1:9" s="20" customFormat="1" ht="15.75">
      <c r="A109" s="111" t="s">
        <v>130</v>
      </c>
      <c r="C109" s="112"/>
      <c r="D109" s="27"/>
      <c r="E109" s="99"/>
      <c r="F109" s="5">
        <f>SUM(F94:F108)</f>
        <v>20215</v>
      </c>
      <c r="G109" s="99"/>
      <c r="H109" s="27"/>
      <c r="I109" s="115"/>
    </row>
    <row r="110" spans="1:9" s="20" customFormat="1" ht="15.75">
      <c r="A110" s="116"/>
      <c r="C110" s="112"/>
      <c r="D110" s="27"/>
      <c r="E110" s="99"/>
      <c r="F110" s="99"/>
      <c r="G110" s="99"/>
      <c r="H110" s="27"/>
      <c r="I110" s="115"/>
    </row>
    <row r="111" spans="1:14" s="20" customFormat="1" ht="15.75">
      <c r="A111" s="112"/>
      <c r="B111" s="124"/>
      <c r="C111" s="112"/>
      <c r="D111" s="27"/>
      <c r="E111" s="99"/>
      <c r="F111" s="99"/>
      <c r="G111" s="99"/>
      <c r="H111" s="27"/>
      <c r="I111" s="115"/>
      <c r="J111" s="27"/>
      <c r="K111" s="27"/>
      <c r="L111" s="27"/>
      <c r="M111" s="27"/>
      <c r="N111" s="27"/>
    </row>
    <row r="112" spans="1:14" s="20" customFormat="1" ht="15.75">
      <c r="A112" s="116"/>
      <c r="B112" s="124"/>
      <c r="C112" s="112"/>
      <c r="D112" s="27"/>
      <c r="E112" s="99"/>
      <c r="F112" s="99"/>
      <c r="G112" s="99"/>
      <c r="H112" s="27"/>
      <c r="I112" s="115"/>
      <c r="J112" s="27"/>
      <c r="K112" s="27"/>
      <c r="L112" s="27"/>
      <c r="M112" s="27"/>
      <c r="N112" s="27"/>
    </row>
    <row r="113" spans="1:14" s="20" customFormat="1" ht="15.75">
      <c r="A113" s="112"/>
      <c r="B113" s="124"/>
      <c r="C113" s="112"/>
      <c r="D113" s="27"/>
      <c r="E113" s="99"/>
      <c r="F113" s="99"/>
      <c r="G113" s="99"/>
      <c r="H113" s="27"/>
      <c r="I113" s="122"/>
      <c r="J113" s="27"/>
      <c r="K113" s="27"/>
      <c r="L113" s="27"/>
      <c r="M113" s="27"/>
      <c r="N113" s="27"/>
    </row>
    <row r="114" spans="1:9" s="20" customFormat="1" ht="15.75">
      <c r="A114" s="116"/>
      <c r="B114" s="123"/>
      <c r="C114" s="112"/>
      <c r="D114" s="27"/>
      <c r="E114" s="99"/>
      <c r="F114" s="99"/>
      <c r="G114" s="99"/>
      <c r="H114" s="27"/>
      <c r="I114" s="122"/>
    </row>
    <row r="115" spans="1:9" s="20" customFormat="1" ht="15.75">
      <c r="A115" s="112"/>
      <c r="B115" s="123"/>
      <c r="C115" s="112"/>
      <c r="D115" s="27"/>
      <c r="E115" s="99"/>
      <c r="F115" s="99"/>
      <c r="G115" s="99"/>
      <c r="H115" s="27"/>
      <c r="I115" s="122"/>
    </row>
    <row r="116" spans="1:9" s="20" customFormat="1" ht="15.75">
      <c r="A116" s="112"/>
      <c r="B116" s="123"/>
      <c r="C116" s="112"/>
      <c r="D116" s="27"/>
      <c r="E116" s="99"/>
      <c r="F116" s="99"/>
      <c r="G116" s="99"/>
      <c r="H116" s="27"/>
      <c r="I116" s="122"/>
    </row>
    <row r="117" spans="1:9" s="20" customFormat="1" ht="15.75">
      <c r="A117" s="116"/>
      <c r="B117" s="123"/>
      <c r="C117" s="112"/>
      <c r="D117" s="27"/>
      <c r="E117" s="99"/>
      <c r="F117" s="99"/>
      <c r="G117" s="99"/>
      <c r="H117" s="27"/>
      <c r="I117" s="124"/>
    </row>
    <row r="118" spans="1:9" s="20" customFormat="1" ht="14.25">
      <c r="A118" s="27"/>
      <c r="B118" s="122"/>
      <c r="C118" s="27"/>
      <c r="D118" s="27"/>
      <c r="E118" s="127"/>
      <c r="F118" s="128"/>
      <c r="G118" s="129"/>
      <c r="H118" s="128"/>
      <c r="I118" s="122"/>
    </row>
    <row r="119" spans="1:9" s="20" customFormat="1" ht="14.25">
      <c r="A119" s="27"/>
      <c r="B119" s="122"/>
      <c r="C119" s="27"/>
      <c r="D119" s="27"/>
      <c r="E119" s="127"/>
      <c r="F119" s="128"/>
      <c r="G119" s="129"/>
      <c r="H119" s="128"/>
      <c r="I119" s="122"/>
    </row>
    <row r="120" spans="1:9" s="135" customFormat="1" ht="14.25">
      <c r="A120" s="130"/>
      <c r="B120" s="131"/>
      <c r="C120" s="130"/>
      <c r="D120" s="130"/>
      <c r="E120" s="132"/>
      <c r="F120" s="133"/>
      <c r="G120" s="134"/>
      <c r="H120" s="133"/>
      <c r="I120" s="131"/>
    </row>
    <row r="121" s="81" customFormat="1" ht="18.75" customHeight="1"/>
    <row r="122" spans="1:9" s="106" customFormat="1" ht="18" customHeight="1">
      <c r="A122" s="104"/>
      <c r="B122" s="104"/>
      <c r="C122" s="105"/>
      <c r="D122" s="105"/>
      <c r="E122" s="104"/>
      <c r="F122" s="104"/>
      <c r="G122" s="105"/>
      <c r="H122" s="104"/>
      <c r="I122" s="104"/>
    </row>
    <row r="123" spans="1:9" s="15" customFormat="1" ht="15.75" customHeight="1">
      <c r="A123" s="10"/>
      <c r="B123" s="11"/>
      <c r="C123" s="10"/>
      <c r="D123" s="10"/>
      <c r="E123" s="12"/>
      <c r="F123" s="12"/>
      <c r="G123" s="12"/>
      <c r="H123" s="13"/>
      <c r="I123" s="14"/>
    </row>
    <row r="124" spans="1:9" s="15" customFormat="1" ht="26.25" customHeight="1">
      <c r="A124" s="10"/>
      <c r="B124" s="11"/>
      <c r="C124" s="10"/>
      <c r="D124" s="10"/>
      <c r="E124" s="12"/>
      <c r="F124" s="12"/>
      <c r="G124" s="12"/>
      <c r="H124" s="13"/>
      <c r="I124" s="16"/>
    </row>
    <row r="125" spans="1:9" s="25" customFormat="1" ht="18" customHeight="1">
      <c r="A125" s="19"/>
      <c r="B125" s="19"/>
      <c r="C125" s="6"/>
      <c r="D125" s="6"/>
      <c r="E125" s="19"/>
      <c r="F125" s="19"/>
      <c r="G125" s="6"/>
      <c r="H125" s="19"/>
      <c r="I125" s="19"/>
    </row>
    <row r="126" spans="1:9" s="15" customFormat="1" ht="21.75" customHeight="1">
      <c r="A126" s="10"/>
      <c r="B126" s="11"/>
      <c r="C126" s="10"/>
      <c r="D126" s="10"/>
      <c r="E126" s="12"/>
      <c r="F126" s="12"/>
      <c r="G126" s="12"/>
      <c r="H126" s="13"/>
      <c r="I126" s="14"/>
    </row>
    <row r="127" spans="1:9" s="15" customFormat="1" ht="26.25" customHeight="1">
      <c r="A127" s="10"/>
      <c r="B127" s="11"/>
      <c r="C127" s="10"/>
      <c r="D127" s="10"/>
      <c r="E127" s="12"/>
      <c r="F127" s="12"/>
      <c r="G127" s="12"/>
      <c r="H127" s="13"/>
      <c r="I127" s="16"/>
    </row>
    <row r="128" s="147" customFormat="1" ht="18" customHeight="1">
      <c r="A128" s="146"/>
    </row>
    <row r="129" spans="1:9" s="15" customFormat="1" ht="27.75" customHeight="1">
      <c r="A129" s="12"/>
      <c r="B129" s="11"/>
      <c r="C129" s="10"/>
      <c r="D129" s="10"/>
      <c r="E129" s="12"/>
      <c r="F129" s="12"/>
      <c r="G129" s="12"/>
      <c r="H129" s="13"/>
      <c r="I129" s="14"/>
    </row>
    <row r="130" spans="1:9" s="15" customFormat="1" ht="26.25" customHeight="1">
      <c r="A130" s="10"/>
      <c r="B130" s="11"/>
      <c r="C130" s="10"/>
      <c r="D130" s="10"/>
      <c r="E130" s="12"/>
      <c r="F130" s="12"/>
      <c r="G130" s="12"/>
      <c r="H130" s="13"/>
      <c r="I130" s="16"/>
    </row>
    <row r="131" s="148" customFormat="1" ht="18" customHeight="1"/>
    <row r="132" spans="1:9" s="15" customFormat="1" ht="30.75" customHeight="1">
      <c r="A132" s="10"/>
      <c r="B132" s="11"/>
      <c r="C132" s="10"/>
      <c r="D132" s="10"/>
      <c r="E132" s="12"/>
      <c r="F132" s="12"/>
      <c r="G132" s="12"/>
      <c r="H132" s="13"/>
      <c r="I132" s="14"/>
    </row>
    <row r="133" spans="1:9" s="15" customFormat="1" ht="26.25" customHeight="1">
      <c r="A133" s="10"/>
      <c r="B133" s="11"/>
      <c r="C133" s="10"/>
      <c r="D133" s="10"/>
      <c r="E133" s="12"/>
      <c r="F133" s="12"/>
      <c r="G133" s="12"/>
      <c r="H133" s="13"/>
      <c r="I133" s="16"/>
    </row>
    <row r="134" s="146" customFormat="1" ht="15.75" customHeight="1"/>
    <row r="135" spans="1:9" s="15" customFormat="1" ht="25.5" customHeight="1">
      <c r="A135" s="12"/>
      <c r="B135" s="11"/>
      <c r="C135" s="10"/>
      <c r="D135" s="10"/>
      <c r="E135" s="12"/>
      <c r="F135" s="12"/>
      <c r="G135" s="12"/>
      <c r="H135" s="13"/>
      <c r="I135" s="14"/>
    </row>
    <row r="136" spans="1:9" s="15" customFormat="1" ht="25.5" customHeight="1">
      <c r="A136" s="10"/>
      <c r="B136" s="11"/>
      <c r="C136" s="10"/>
      <c r="D136" s="10"/>
      <c r="E136" s="12"/>
      <c r="F136" s="12"/>
      <c r="G136" s="12"/>
      <c r="H136" s="13"/>
      <c r="I136" s="14"/>
    </row>
    <row r="137" s="146" customFormat="1" ht="19.5" customHeight="1"/>
    <row r="138" spans="1:30" s="90" customFormat="1" ht="21" customHeight="1">
      <c r="A138" s="10"/>
      <c r="B138" s="17"/>
      <c r="C138" s="12"/>
      <c r="D138" s="10"/>
      <c r="E138" s="10"/>
      <c r="F138" s="13"/>
      <c r="G138" s="10"/>
      <c r="H138" s="13"/>
      <c r="I138" s="38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</row>
    <row r="139" s="146" customFormat="1" ht="19.5" customHeight="1"/>
    <row r="140" spans="1:9" s="15" customFormat="1" ht="26.25" customHeight="1">
      <c r="A140" s="28"/>
      <c r="B140" s="11"/>
      <c r="C140" s="10"/>
      <c r="D140" s="10"/>
      <c r="E140" s="12"/>
      <c r="F140" s="12"/>
      <c r="G140" s="12"/>
      <c r="H140" s="13"/>
      <c r="I140" s="14"/>
    </row>
    <row r="141" spans="1:9" s="15" customFormat="1" ht="15.75" customHeight="1">
      <c r="A141" s="10"/>
      <c r="B141" s="11"/>
      <c r="C141" s="10"/>
      <c r="D141" s="10"/>
      <c r="E141" s="12"/>
      <c r="F141" s="12"/>
      <c r="G141" s="12"/>
      <c r="H141" s="13"/>
      <c r="I141" s="14"/>
    </row>
    <row r="142" spans="1:30" s="35" customFormat="1" ht="21" customHeight="1">
      <c r="A142" s="10"/>
      <c r="B142" s="30"/>
      <c r="C142" s="31"/>
      <c r="D142" s="29"/>
      <c r="E142" s="10"/>
      <c r="F142" s="32"/>
      <c r="G142" s="10"/>
      <c r="H142" s="32"/>
      <c r="I142" s="33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</row>
    <row r="143" s="148" customFormat="1" ht="19.5" customHeight="1"/>
    <row r="144" spans="1:9" s="15" customFormat="1" ht="24.75" customHeight="1">
      <c r="A144" s="10"/>
      <c r="B144" s="11"/>
      <c r="C144" s="10"/>
      <c r="D144" s="10"/>
      <c r="E144" s="12"/>
      <c r="F144" s="12"/>
      <c r="G144" s="12"/>
      <c r="H144" s="13"/>
      <c r="I144" s="14"/>
    </row>
    <row r="145" spans="1:9" s="15" customFormat="1" ht="26.25" customHeight="1">
      <c r="A145" s="10"/>
      <c r="B145" s="11"/>
      <c r="C145" s="10"/>
      <c r="D145" s="10"/>
      <c r="E145" s="12"/>
      <c r="F145" s="12"/>
      <c r="G145" s="12"/>
      <c r="H145" s="13"/>
      <c r="I145" s="16"/>
    </row>
    <row r="146" spans="1:9" s="126" customFormat="1" ht="15.75">
      <c r="A146" s="80"/>
      <c r="B146" s="79"/>
      <c r="C146" s="80"/>
      <c r="D146" s="80"/>
      <c r="E146" s="80"/>
      <c r="F146" s="56"/>
      <c r="G146" s="125"/>
      <c r="H146" s="125"/>
      <c r="I146" s="79"/>
    </row>
    <row r="147" spans="1:9" s="44" customFormat="1" ht="29.25" customHeight="1">
      <c r="A147" s="92"/>
      <c r="B147" s="93"/>
      <c r="C147" s="94"/>
      <c r="D147" s="94"/>
      <c r="E147" s="94"/>
      <c r="F147" s="89"/>
      <c r="G147" s="89"/>
      <c r="H147" s="89"/>
      <c r="I147" s="93"/>
    </row>
  </sheetData>
  <mergeCells count="17">
    <mergeCell ref="A134:IV134"/>
    <mergeCell ref="A137:IV137"/>
    <mergeCell ref="A139:IV139"/>
    <mergeCell ref="A143:IV143"/>
    <mergeCell ref="A61:IV61"/>
    <mergeCell ref="I95:J95"/>
    <mergeCell ref="A128:IV128"/>
    <mergeCell ref="A131:IV131"/>
    <mergeCell ref="A91:IV92"/>
    <mergeCell ref="A41:IV41"/>
    <mergeCell ref="A46:IV46"/>
    <mergeCell ref="A50:IV50"/>
    <mergeCell ref="A55:IV55"/>
    <mergeCell ref="A1:I1"/>
    <mergeCell ref="A3:IV3"/>
    <mergeCell ref="A26:IV26"/>
    <mergeCell ref="A33:IV33"/>
  </mergeCells>
  <printOptions/>
  <pageMargins left="0.5506944444444445" right="0" top="0.5111111111111111" bottom="0.5902777777777778" header="0.11805555555555555" footer="0.11805555555555555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2011-02-26T09:31:34Z</cp:lastPrinted>
  <dcterms:created xsi:type="dcterms:W3CDTF">2006-09-24T05:52:42Z</dcterms:created>
  <dcterms:modified xsi:type="dcterms:W3CDTF">2011-11-08T12:40:15Z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