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方案" sheetId="1" r:id="rId1"/>
  </sheets>
  <definedNames>
    <definedName name="_xlnm.Print_Area" localSheetId="0">'方案'!$A$1:$I$42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<sst xmlns="http://schemas.openxmlformats.org/spreadsheetml/2006/main" count="95" uniqueCount="68">
  <si>
    <t>北京齐家盛装饰南昌分公司工程报价单</t>
  </si>
  <si>
    <t>京城唯一透明化报价，核算成本才是硬道理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</si>
  <si>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</si>
  <si>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</si>
  <si>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</si>
  <si>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</si>
  <si>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</si>
  <si>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</si>
  <si>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</si>
  <si>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</si>
  <si>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</si>
  <si>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隐形门</t>
  </si>
  <si>
    <t>项</t>
  </si>
  <si>
    <t>轻钢龙骨做骨架，石膏板饰面。大芯板做门体，含五金件</t>
  </si>
  <si>
    <t>玻璃中岛</t>
  </si>
  <si>
    <t>个</t>
  </si>
  <si>
    <t>规格300mm*500mm*1350mm（详见施工图）</t>
  </si>
  <si>
    <t>单面中岛</t>
  </si>
  <si>
    <t>米</t>
  </si>
  <si>
    <t>规格1200mm*1350mm（详见施工图）</t>
  </si>
  <si>
    <t>高贵</t>
  </si>
  <si>
    <t>规格6100mm*2700mm（详见施工图）</t>
  </si>
  <si>
    <t>前台</t>
  </si>
  <si>
    <t>规格1000mm*900mm（（详见施工图）</t>
  </si>
  <si>
    <t>灯箱包柱A面</t>
  </si>
  <si>
    <t>规格1400mm*2700mm厚度100mm（详见施工图）</t>
  </si>
  <si>
    <t>灯箱包柱B面</t>
  </si>
  <si>
    <t>灯箱包柱C面</t>
  </si>
  <si>
    <t>灯箱包柱D面</t>
  </si>
  <si>
    <t>规格1400mm*1400mm厚度100mm（详见施工图）</t>
  </si>
  <si>
    <t>电路改造</t>
  </si>
  <si>
    <t>强电改造（预收）</t>
  </si>
  <si>
    <t>强电改造使用中国十大品牌之一熊猫牌多芯铜线，插座线路2.5mm2，照明进线2.5mm2、出线1.5mm2，空调线路4mm2，熊猫PVC双色绝缘管、标准底盒。（多退少补）</t>
  </si>
  <si>
    <t>弱电改造（预收）</t>
  </si>
  <si>
    <t>弱电改造熊猫牌电视线、熊猫牌电话线、熊猫牌网络线、熊猫PVC双色绝缘管、标准底盒。（多退少补）</t>
  </si>
  <si>
    <t>成本核算</t>
  </si>
  <si>
    <t>材料</t>
  </si>
  <si>
    <t>管理费</t>
  </si>
  <si>
    <t>总价*8%</t>
  </si>
  <si>
    <t>毛利润</t>
  </si>
  <si>
    <t>总价*17%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</si>
  <si>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</si>
  <si>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</si>
  <si>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</si>
  <si>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</si>
  <si>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</si>
  <si>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开关插座</t>
  </si>
  <si>
    <t>开关面板及插座含安装（多退少补）</t>
  </si>
  <si>
    <t>工程总价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</si>
  <si>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</si>
  <si>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</si>
  <si>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</si>
  <si>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</si>
  <si>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</si>
  <si>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</si>
  <si>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</si>
  <si>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</si>
  <si>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</si>
  <si>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</si>
  <si>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本报价不含税金和物业押金。</t>
  </si>
  <si>
    <t>本报价所有木质工程都含油漆。</t>
  </si>
  <si>
    <t>本报价所有木质工程都不含五金，墙纸，玻璃，外墙窗户，开空调洞。</t>
  </si>
  <si>
    <t xml:space="preserve">               甲方：</t>
  </si>
  <si>
    <t xml:space="preserve"> </t>
  </si>
  <si>
    <t>业主：朱先生    电话：        邮箱：</t>
  </si>
  <si>
    <t>工程地址：红谷滩万达广场</t>
  </si>
  <si>
    <t xml:space="preserve">          2012年  6 月   日</t>
  </si>
  <si>
    <t xml:space="preserve">        2012年  6 月   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</si>
</sst>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</numFmts>
  <fonts count="1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sz val="9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186" fontId="9" fillId="4" borderId="1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7" fontId="9" fillId="4" borderId="1" xfId="0" applyNumberFormat="1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8" fillId="5" borderId="1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187" fontId="8" fillId="4" borderId="4" xfId="0" applyNumberFormat="1" applyFont="1" applyFill="1" applyBorder="1" applyAlignment="1">
      <alignment horizontal="center" vertical="center"/>
    </xf>
    <xf numFmtId="9" fontId="9" fillId="4" borderId="4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187" fontId="9" fillId="4" borderId="2" xfId="0" applyNumberFormat="1" applyFont="1" applyFill="1" applyBorder="1" applyAlignment="1">
      <alignment horizontal="left" vertical="center"/>
    </xf>
    <xf numFmtId="0" fontId="0" fillId="2" borderId="0" xfId="0" applyNumberForma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186" fontId="8" fillId="4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9" fontId="9" fillId="4" borderId="3" xfId="0" applyNumberFormat="1" applyFont="1" applyFill="1" applyBorder="1" applyAlignment="1">
      <alignment horizontal="center" vertical="center"/>
    </xf>
    <xf numFmtId="9" fontId="9" fillId="4" borderId="4" xfId="0" applyNumberFormat="1" applyFont="1" applyFill="1" applyBorder="1" applyAlignment="1">
      <alignment horizontal="center" vertical="center"/>
    </xf>
    <xf numFmtId="9" fontId="9" fillId="4" borderId="2" xfId="0" applyNumberFormat="1" applyFont="1" applyFill="1" applyBorder="1" applyAlignment="1">
      <alignment horizontal="center" vertic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2" xfId="0" applyNumberFormat="1" applyFont="1" applyFill="1" applyBorder="1" applyAlignment="1">
      <alignment horizontal="center" vertical="center"/>
    </xf>
    <xf numFmtId="9" fontId="17" fillId="4" borderId="3" xfId="0" applyNumberFormat="1" applyFont="1" applyFill="1" applyBorder="1" applyAlignment="1">
      <alignment horizontal="center" vertical="center"/>
    </xf>
    <xf numFmtId="9" fontId="17" fillId="4" borderId="4" xfId="0" applyNumberFormat="1" applyFont="1" applyFill="1" applyBorder="1" applyAlignment="1">
      <alignment horizontal="center" vertical="center"/>
    </xf>
    <xf numFmtId="9" fontId="17" fillId="4" borderId="2" xfId="0" applyNumberFormat="1" applyFont="1" applyFill="1" applyBorder="1" applyAlignment="1">
      <alignment horizontal="center" vertical="center"/>
    </xf>
    <xf numFmtId="186" fontId="8" fillId="4" borderId="3" xfId="0" applyNumberFormat="1" applyFont="1" applyFill="1" applyBorder="1" applyAlignment="1">
      <alignment horizontal="center" vertical="center"/>
    </xf>
    <xf numFmtId="186" fontId="8" fillId="4" borderId="4" xfId="0" applyNumberFormat="1" applyFont="1" applyFill="1" applyBorder="1" applyAlignment="1">
      <alignment horizontal="center" vertical="center"/>
    </xf>
    <xf numFmtId="186" fontId="8" fillId="4" borderId="2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="115" zoomScaleNormal="115" workbookViewId="0" topLeftCell="A4">
      <selection activeCell="K25" sqref="K25"/>
    </sheetView>
  </sheetViews>
  <sheetFormatPr defaultColWidth="9.00390625" defaultRowHeight="14.25"/>
  <cols>
    <col min="1" max="1" width="4.75390625" style="1" customWidth="1"/>
    <col min="2" max="2" width="14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5.625" style="4" customWidth="1"/>
    <col min="8" max="8" width="7.875" style="3" customWidth="1"/>
    <col min="9" max="9" width="44.125" style="2" customWidth="1"/>
    <col min="10" max="10" width="9.00390625" style="5" bestFit="1" customWidth="1"/>
    <col min="11" max="11" width="9.25390625" style="5" bestFit="1" customWidth="1"/>
    <col min="12" max="16384" width="9.00390625" style="5" bestFit="1" customWidth="1"/>
  </cols>
  <sheetData>
    <row r="1" spans="1:9" ht="27.75" customHeight="1">
      <c r="A1" s="80" t="s">
        <v>0</v>
      </c>
      <c r="B1" s="81"/>
      <c r="C1" s="81"/>
      <c r="D1" s="81"/>
      <c r="E1" s="81"/>
      <c r="F1" s="81"/>
      <c r="G1" s="81"/>
      <c r="H1" s="81"/>
      <c r="I1" s="82"/>
    </row>
    <row r="2" spans="1:9" ht="18.75" customHeight="1">
      <c r="A2" s="83" t="s">
        <v>1</v>
      </c>
      <c r="B2" s="84"/>
      <c r="C2" s="85"/>
      <c r="D2" s="85"/>
      <c r="E2" s="85"/>
      <c r="F2" s="85"/>
      <c r="G2" s="85"/>
      <c r="H2" s="85"/>
      <c r="I2" s="85"/>
    </row>
    <row r="3" spans="1:9" s="6" customFormat="1" ht="22.5" customHeight="1">
      <c r="A3" s="86" t="s">
        <v>65</v>
      </c>
      <c r="B3" s="87"/>
      <c r="C3" s="87"/>
      <c r="D3" s="87"/>
      <c r="E3" s="87"/>
      <c r="F3" s="87"/>
      <c r="G3" s="87"/>
      <c r="H3" s="87"/>
      <c r="I3" s="88"/>
    </row>
    <row r="4" spans="1:9" s="6" customFormat="1" ht="22.5" customHeight="1">
      <c r="A4" s="89" t="s">
        <v>64</v>
      </c>
      <c r="B4" s="89"/>
      <c r="C4" s="89"/>
      <c r="D4" s="89"/>
      <c r="E4" s="89"/>
      <c r="F4" s="89"/>
      <c r="G4" s="89"/>
      <c r="H4" s="89"/>
      <c r="I4" s="89"/>
    </row>
    <row r="5" spans="1:9" s="7" customFormat="1" ht="19.5" customHeight="1">
      <c r="A5" s="114" t="s">
        <v>2</v>
      </c>
      <c r="B5" s="116" t="s">
        <v>3</v>
      </c>
      <c r="C5" s="116" t="s">
        <v>4</v>
      </c>
      <c r="D5" s="116" t="s">
        <v>5</v>
      </c>
      <c r="E5" s="90" t="s">
        <v>6</v>
      </c>
      <c r="F5" s="91"/>
      <c r="G5" s="90" t="s">
        <v>7</v>
      </c>
      <c r="H5" s="91"/>
      <c r="I5" s="116" t="s">
        <v>8</v>
      </c>
    </row>
    <row r="6" spans="1:9" ht="18.75" customHeight="1">
      <c r="A6" s="115"/>
      <c r="B6" s="117"/>
      <c r="C6" s="117"/>
      <c r="D6" s="117"/>
      <c r="E6" s="14" t="s">
        <v>9</v>
      </c>
      <c r="F6" s="14" t="s">
        <v>10</v>
      </c>
      <c r="G6" s="14" t="s">
        <v>9</v>
      </c>
      <c r="H6" s="14" t="s">
        <v>10</v>
      </c>
      <c r="I6" s="117"/>
    </row>
    <row r="7" spans="1:9" ht="18" customHeight="1">
      <c r="A7" s="92"/>
      <c r="B7" s="93"/>
      <c r="C7" s="60"/>
      <c r="D7" s="60"/>
      <c r="E7" s="59"/>
      <c r="F7" s="59"/>
      <c r="G7" s="60"/>
      <c r="H7" s="59"/>
      <c r="I7" s="61"/>
    </row>
    <row r="8" spans="1:9" s="8" customFormat="1" ht="26.25" customHeight="1">
      <c r="A8" s="15">
        <v>1</v>
      </c>
      <c r="B8" s="16" t="s">
        <v>11</v>
      </c>
      <c r="C8" s="17">
        <v>1</v>
      </c>
      <c r="D8" s="17" t="s">
        <v>12</v>
      </c>
      <c r="E8" s="17">
        <v>1600</v>
      </c>
      <c r="F8" s="18">
        <f>E8*C8</f>
        <v>1600</v>
      </c>
      <c r="G8" s="17">
        <v>800</v>
      </c>
      <c r="H8" s="18">
        <f>G8*C8</f>
        <v>800</v>
      </c>
      <c r="I8" s="39" t="s">
        <v>13</v>
      </c>
    </row>
    <row r="9" spans="1:256" s="13" customFormat="1" ht="21.75" customHeight="1">
      <c r="A9" s="15">
        <v>2</v>
      </c>
      <c r="B9" s="75" t="s">
        <v>14</v>
      </c>
      <c r="C9" s="40">
        <v>3</v>
      </c>
      <c r="D9" s="40" t="s">
        <v>15</v>
      </c>
      <c r="E9" s="76">
        <v>700</v>
      </c>
      <c r="F9" s="74">
        <f aca="true" t="shared" si="0" ref="F9:F16">C9*E9</f>
        <v>2100</v>
      </c>
      <c r="G9" s="76">
        <v>300</v>
      </c>
      <c r="H9" s="74">
        <f aca="true" t="shared" si="1" ref="H9:H16">C9*G9</f>
        <v>900</v>
      </c>
      <c r="I9" s="73" t="s">
        <v>16</v>
      </c>
      <c r="J9" s="12"/>
      <c r="K9" s="12"/>
      <c r="L9" s="1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3" customFormat="1" ht="20.25" customHeight="1">
      <c r="A10" s="15">
        <v>3</v>
      </c>
      <c r="B10" s="75" t="s">
        <v>17</v>
      </c>
      <c r="C10" s="40">
        <v>1.2</v>
      </c>
      <c r="D10" s="40" t="s">
        <v>18</v>
      </c>
      <c r="E10" s="76">
        <v>750</v>
      </c>
      <c r="F10" s="74">
        <f t="shared" si="0"/>
        <v>900</v>
      </c>
      <c r="G10" s="76">
        <v>300</v>
      </c>
      <c r="H10" s="74">
        <f t="shared" si="1"/>
        <v>360</v>
      </c>
      <c r="I10" s="73" t="s">
        <v>19</v>
      </c>
      <c r="J10" s="12"/>
      <c r="K10" s="12"/>
      <c r="L10" s="1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3" customFormat="1" ht="20.25" customHeight="1">
      <c r="A11" s="15">
        <v>4</v>
      </c>
      <c r="B11" s="75" t="s">
        <v>20</v>
      </c>
      <c r="C11" s="40">
        <v>6.1</v>
      </c>
      <c r="D11" s="40" t="s">
        <v>18</v>
      </c>
      <c r="E11" s="76">
        <v>1050</v>
      </c>
      <c r="F11" s="74">
        <f t="shared" si="0"/>
        <v>6405</v>
      </c>
      <c r="G11" s="76">
        <v>400</v>
      </c>
      <c r="H11" s="74">
        <f t="shared" si="1"/>
        <v>2440</v>
      </c>
      <c r="I11" s="73" t="s">
        <v>21</v>
      </c>
      <c r="J11" s="12"/>
      <c r="K11" s="12"/>
      <c r="L11" s="1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13" customFormat="1" ht="24" customHeight="1">
      <c r="A12" s="15">
        <v>5</v>
      </c>
      <c r="B12" s="75" t="s">
        <v>22</v>
      </c>
      <c r="C12" s="40">
        <v>1</v>
      </c>
      <c r="D12" s="40" t="s">
        <v>12</v>
      </c>
      <c r="E12" s="76">
        <v>800</v>
      </c>
      <c r="F12" s="74">
        <f t="shared" si="0"/>
        <v>800</v>
      </c>
      <c r="G12" s="76">
        <v>300</v>
      </c>
      <c r="H12" s="74">
        <f t="shared" si="1"/>
        <v>300</v>
      </c>
      <c r="I12" s="73" t="s">
        <v>23</v>
      </c>
      <c r="J12" s="12"/>
      <c r="K12" s="12"/>
      <c r="L12" s="1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13" customFormat="1" ht="16.5" customHeight="1">
      <c r="A13" s="15">
        <v>6</v>
      </c>
      <c r="B13" s="75" t="s">
        <v>24</v>
      </c>
      <c r="C13" s="40">
        <v>1</v>
      </c>
      <c r="D13" s="40" t="s">
        <v>12</v>
      </c>
      <c r="E13" s="76">
        <v>500</v>
      </c>
      <c r="F13" s="74">
        <f t="shared" si="0"/>
        <v>500</v>
      </c>
      <c r="G13" s="76">
        <v>200</v>
      </c>
      <c r="H13" s="74">
        <f t="shared" si="1"/>
        <v>200</v>
      </c>
      <c r="I13" s="73" t="s">
        <v>25</v>
      </c>
      <c r="J13" s="12"/>
      <c r="K13" s="12"/>
      <c r="L13" s="1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3" customFormat="1" ht="16.5" customHeight="1">
      <c r="A14" s="15">
        <v>7</v>
      </c>
      <c r="B14" s="75" t="s">
        <v>26</v>
      </c>
      <c r="C14" s="40">
        <v>1</v>
      </c>
      <c r="D14" s="40" t="s">
        <v>12</v>
      </c>
      <c r="E14" s="76">
        <v>500</v>
      </c>
      <c r="F14" s="74">
        <f t="shared" si="0"/>
        <v>500</v>
      </c>
      <c r="G14" s="76">
        <v>200</v>
      </c>
      <c r="H14" s="74">
        <f t="shared" si="1"/>
        <v>200</v>
      </c>
      <c r="I14" s="73" t="s">
        <v>25</v>
      </c>
      <c r="J14" s="12"/>
      <c r="K14" s="12"/>
      <c r="L14" s="1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13" customFormat="1" ht="16.5" customHeight="1">
      <c r="A15" s="15">
        <v>8</v>
      </c>
      <c r="B15" s="75" t="s">
        <v>27</v>
      </c>
      <c r="C15" s="40">
        <v>1</v>
      </c>
      <c r="D15" s="40" t="s">
        <v>12</v>
      </c>
      <c r="E15" s="76">
        <v>500</v>
      </c>
      <c r="F15" s="74">
        <f t="shared" si="0"/>
        <v>500</v>
      </c>
      <c r="G15" s="76">
        <v>200</v>
      </c>
      <c r="H15" s="74">
        <f t="shared" si="1"/>
        <v>200</v>
      </c>
      <c r="I15" s="73" t="s">
        <v>25</v>
      </c>
      <c r="J15" s="12"/>
      <c r="K15" s="12"/>
      <c r="L15" s="1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3" customFormat="1" ht="16.5" customHeight="1">
      <c r="A16" s="15">
        <v>9</v>
      </c>
      <c r="B16" s="75" t="s">
        <v>28</v>
      </c>
      <c r="C16" s="40">
        <v>1</v>
      </c>
      <c r="D16" s="40" t="s">
        <v>12</v>
      </c>
      <c r="E16" s="76">
        <v>300</v>
      </c>
      <c r="F16" s="74">
        <f t="shared" si="0"/>
        <v>300</v>
      </c>
      <c r="G16" s="76">
        <v>200</v>
      </c>
      <c r="H16" s="74">
        <f t="shared" si="1"/>
        <v>200</v>
      </c>
      <c r="I16" s="73" t="s">
        <v>29</v>
      </c>
      <c r="J16" s="12"/>
      <c r="K16" s="12"/>
      <c r="L16" s="1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17" ht="18" customHeight="1">
      <c r="A17" s="54"/>
      <c r="B17" s="55" t="s">
        <v>30</v>
      </c>
      <c r="C17" s="56"/>
      <c r="D17" s="56"/>
      <c r="E17" s="56"/>
      <c r="F17" s="57"/>
      <c r="G17" s="57"/>
      <c r="H17" s="57"/>
      <c r="I17" s="58"/>
      <c r="J17" s="10"/>
      <c r="K17" s="46"/>
      <c r="L17" s="46"/>
      <c r="M17" s="46"/>
      <c r="N17" s="46"/>
      <c r="O17" s="46"/>
      <c r="P17" s="46"/>
      <c r="Q17" s="46"/>
    </row>
    <row r="18" spans="1:30" ht="48" customHeight="1">
      <c r="A18" s="24">
        <v>1</v>
      </c>
      <c r="B18" s="16" t="s">
        <v>31</v>
      </c>
      <c r="C18" s="19">
        <v>80</v>
      </c>
      <c r="D18" s="17" t="s">
        <v>18</v>
      </c>
      <c r="E18" s="17">
        <v>20</v>
      </c>
      <c r="F18" s="18">
        <f>E18*C18</f>
        <v>1600</v>
      </c>
      <c r="G18" s="17">
        <v>18</v>
      </c>
      <c r="H18" s="18">
        <f>G18*C18</f>
        <v>1440</v>
      </c>
      <c r="I18" s="20" t="s">
        <v>32</v>
      </c>
      <c r="J18" s="12"/>
      <c r="K18" s="12"/>
      <c r="L18" s="1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48" customHeight="1">
      <c r="A19" s="24">
        <v>2</v>
      </c>
      <c r="B19" s="16" t="s">
        <v>33</v>
      </c>
      <c r="C19" s="19">
        <v>30</v>
      </c>
      <c r="D19" s="17" t="s">
        <v>18</v>
      </c>
      <c r="E19" s="17">
        <v>10</v>
      </c>
      <c r="F19" s="18">
        <f>E19*C19</f>
        <v>300</v>
      </c>
      <c r="G19" s="17">
        <v>18</v>
      </c>
      <c r="H19" s="18">
        <f>G19*C19</f>
        <v>540</v>
      </c>
      <c r="I19" s="20" t="s">
        <v>34</v>
      </c>
      <c r="J19" s="12"/>
      <c r="K19" s="12"/>
      <c r="L19" s="1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12" s="52" customFormat="1" ht="17.25" customHeight="1">
      <c r="A20" s="48"/>
      <c r="B20" s="53" t="s">
        <v>35</v>
      </c>
      <c r="C20" s="94" t="s">
        <v>36</v>
      </c>
      <c r="D20" s="95"/>
      <c r="E20" s="96"/>
      <c r="F20" s="50">
        <f>SUM(F8:F19)</f>
        <v>15505</v>
      </c>
      <c r="G20" s="48" t="s">
        <v>7</v>
      </c>
      <c r="H20" s="50">
        <f>SUM(H8:H19)</f>
        <v>7580</v>
      </c>
      <c r="I20" s="49" t="s">
        <v>35</v>
      </c>
      <c r="J20" s="51"/>
      <c r="K20" s="51"/>
      <c r="L20" s="51"/>
    </row>
    <row r="21" spans="1:30" s="46" customFormat="1" ht="17.25" customHeight="1">
      <c r="A21" s="41"/>
      <c r="B21" s="43" t="s">
        <v>37</v>
      </c>
      <c r="C21" s="97" t="s">
        <v>38</v>
      </c>
      <c r="D21" s="98"/>
      <c r="E21" s="99"/>
      <c r="F21" s="100">
        <f>(H20+F20)*0.08</f>
        <v>1846.8</v>
      </c>
      <c r="G21" s="101"/>
      <c r="H21" s="102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1:256" s="46" customFormat="1" ht="15" customHeight="1">
      <c r="A22" s="41"/>
      <c r="B22" s="43" t="s">
        <v>39</v>
      </c>
      <c r="C22" s="97" t="s">
        <v>40</v>
      </c>
      <c r="D22" s="98"/>
      <c r="E22" s="99"/>
      <c r="F22" s="100">
        <f>(F20+H20)*0.17</f>
        <v>3924.4500000000003</v>
      </c>
      <c r="G22" s="101"/>
      <c r="H22" s="102"/>
      <c r="I22" s="47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30" s="45" customFormat="1" ht="18" customHeight="1">
      <c r="A23" s="41"/>
      <c r="B23" s="64"/>
      <c r="C23" s="63"/>
      <c r="D23" s="63"/>
      <c r="E23" s="63"/>
      <c r="F23" s="62"/>
      <c r="G23" s="62"/>
      <c r="H23" s="62"/>
      <c r="I23" s="65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spans="1:30" s="9" customFormat="1" ht="18" customHeight="1">
      <c r="A24" s="25"/>
      <c r="B24" s="26" t="s">
        <v>41</v>
      </c>
      <c r="C24" s="27"/>
      <c r="D24" s="27"/>
      <c r="E24" s="27"/>
      <c r="F24" s="27"/>
      <c r="G24" s="27"/>
      <c r="H24" s="27"/>
      <c r="I24" s="28"/>
      <c r="J24" s="10"/>
      <c r="K24" s="10"/>
      <c r="L24" s="1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s="9" customFormat="1" ht="26.25" customHeight="1">
      <c r="A25" s="22">
        <v>1</v>
      </c>
      <c r="B25" s="21" t="s">
        <v>42</v>
      </c>
      <c r="C25" s="22">
        <v>1</v>
      </c>
      <c r="D25" s="22" t="s">
        <v>12</v>
      </c>
      <c r="E25" s="22">
        <v>0</v>
      </c>
      <c r="F25" s="17">
        <f>E25*C25</f>
        <v>0</v>
      </c>
      <c r="G25" s="22">
        <v>400</v>
      </c>
      <c r="H25" s="17">
        <f>G25</f>
        <v>400</v>
      </c>
      <c r="I25" s="42" t="s">
        <v>43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s="9" customFormat="1" ht="24.75" customHeight="1">
      <c r="A26" s="22">
        <v>2</v>
      </c>
      <c r="B26" s="21" t="s">
        <v>44</v>
      </c>
      <c r="C26" s="22">
        <v>1</v>
      </c>
      <c r="D26" s="22" t="s">
        <v>12</v>
      </c>
      <c r="E26" s="22">
        <v>0</v>
      </c>
      <c r="F26" s="17">
        <f>E26*C26</f>
        <v>0</v>
      </c>
      <c r="G26" s="22">
        <v>100</v>
      </c>
      <c r="H26" s="17">
        <f>G26</f>
        <v>100</v>
      </c>
      <c r="I26" s="23" t="s">
        <v>45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s="9" customFormat="1" ht="24.75" customHeight="1">
      <c r="A27" s="67">
        <v>3</v>
      </c>
      <c r="B27" s="68" t="s">
        <v>46</v>
      </c>
      <c r="C27" s="67">
        <v>10</v>
      </c>
      <c r="D27" s="67" t="s">
        <v>15</v>
      </c>
      <c r="E27" s="67">
        <v>15</v>
      </c>
      <c r="F27" s="69">
        <f>C27*E27</f>
        <v>150</v>
      </c>
      <c r="G27" s="67">
        <v>5</v>
      </c>
      <c r="H27" s="17">
        <f>C27*G27</f>
        <v>50</v>
      </c>
      <c r="I27" s="70" t="s">
        <v>47</v>
      </c>
      <c r="J27" s="71"/>
      <c r="K27" s="72"/>
      <c r="L27" s="72"/>
      <c r="M27" s="72"/>
      <c r="N27" s="72"/>
      <c r="O27" s="7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256" s="46" customFormat="1" ht="27.75" customHeight="1">
      <c r="A28" s="79"/>
      <c r="B28" s="78" t="s">
        <v>48</v>
      </c>
      <c r="C28" s="103"/>
      <c r="D28" s="104"/>
      <c r="E28" s="105"/>
      <c r="F28" s="106">
        <f>H27+F27+H26+H25+F26+F25+F22+F21+H20+F20</f>
        <v>29556.25</v>
      </c>
      <c r="G28" s="107"/>
      <c r="H28" s="108"/>
      <c r="I28" s="77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s="10" customFormat="1" ht="14.25">
      <c r="A29" s="29" t="s">
        <v>49</v>
      </c>
      <c r="B29" s="30"/>
      <c r="C29" s="29"/>
      <c r="D29" s="29"/>
      <c r="E29" s="31"/>
      <c r="F29" s="31"/>
      <c r="G29" s="32"/>
      <c r="H29" s="31"/>
      <c r="I29" s="30" t="s">
        <v>50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1" customFormat="1" ht="18" customHeight="1">
      <c r="A30" s="33" t="s">
        <v>51</v>
      </c>
      <c r="B30" s="109" t="s">
        <v>52</v>
      </c>
      <c r="C30" s="109"/>
      <c r="D30" s="109"/>
      <c r="E30" s="109"/>
      <c r="F30" s="109"/>
      <c r="G30" s="109"/>
      <c r="H30" s="109"/>
      <c r="I30" s="10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11" customFormat="1" ht="18" customHeight="1">
      <c r="A31" s="33" t="s">
        <v>51</v>
      </c>
      <c r="B31" s="110" t="s">
        <v>53</v>
      </c>
      <c r="C31" s="110"/>
      <c r="D31" s="110"/>
      <c r="E31" s="110"/>
      <c r="F31" s="110"/>
      <c r="G31" s="110"/>
      <c r="H31" s="110"/>
      <c r="I31" s="110"/>
      <c r="J31" s="2"/>
      <c r="K31" s="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11" customFormat="1" ht="18" customHeight="1">
      <c r="A32" s="33" t="s">
        <v>51</v>
      </c>
      <c r="B32" s="110" t="s">
        <v>54</v>
      </c>
      <c r="C32" s="110"/>
      <c r="D32" s="110"/>
      <c r="E32" s="110"/>
      <c r="F32" s="110"/>
      <c r="G32" s="110"/>
      <c r="H32" s="110"/>
      <c r="I32" s="110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11" customFormat="1" ht="18" customHeight="1">
      <c r="A33" s="33" t="s">
        <v>51</v>
      </c>
      <c r="B33" s="110" t="s">
        <v>55</v>
      </c>
      <c r="C33" s="110"/>
      <c r="D33" s="110"/>
      <c r="E33" s="110"/>
      <c r="F33" s="110"/>
      <c r="G33" s="110"/>
      <c r="H33" s="110"/>
      <c r="I33" s="110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9" ht="14.25">
      <c r="A34" s="34" t="s">
        <v>51</v>
      </c>
      <c r="B34" s="111" t="s">
        <v>56</v>
      </c>
      <c r="C34" s="111"/>
      <c r="D34" s="111"/>
      <c r="E34" s="111"/>
      <c r="F34" s="111"/>
      <c r="G34" s="111"/>
      <c r="H34" s="111"/>
      <c r="I34" s="111"/>
    </row>
    <row r="35" spans="1:9" ht="16.5" customHeight="1">
      <c r="A35" s="34" t="s">
        <v>51</v>
      </c>
      <c r="B35" s="111" t="s">
        <v>57</v>
      </c>
      <c r="C35" s="111"/>
      <c r="D35" s="111"/>
      <c r="E35" s="111"/>
      <c r="F35" s="111"/>
      <c r="G35" s="111"/>
      <c r="H35" s="111"/>
      <c r="I35" s="111"/>
    </row>
    <row r="36" spans="1:10" ht="18.75" customHeight="1">
      <c r="A36" s="34" t="s">
        <v>51</v>
      </c>
      <c r="B36" s="111" t="s">
        <v>58</v>
      </c>
      <c r="C36" s="111"/>
      <c r="D36" s="111"/>
      <c r="E36" s="111"/>
      <c r="F36" s="111"/>
      <c r="G36" s="111"/>
      <c r="H36" s="111"/>
      <c r="I36" s="111"/>
      <c r="J36" s="66"/>
    </row>
    <row r="37" spans="1:9" ht="18.75" customHeight="1">
      <c r="A37" s="34" t="s">
        <v>51</v>
      </c>
      <c r="B37" s="111" t="s">
        <v>59</v>
      </c>
      <c r="C37" s="111"/>
      <c r="D37" s="111"/>
      <c r="E37" s="111"/>
      <c r="F37" s="111"/>
      <c r="G37" s="111"/>
      <c r="H37" s="111"/>
      <c r="I37" s="111"/>
    </row>
    <row r="38" spans="1:9" ht="14.25">
      <c r="A38" s="34" t="s">
        <v>51</v>
      </c>
      <c r="B38" s="111" t="s">
        <v>60</v>
      </c>
      <c r="C38" s="111"/>
      <c r="D38" s="111"/>
      <c r="E38" s="111"/>
      <c r="F38" s="111"/>
      <c r="G38" s="111"/>
      <c r="H38" s="111"/>
      <c r="I38" s="111"/>
    </row>
    <row r="39" spans="1:9" ht="14.25">
      <c r="A39" s="34" t="s">
        <v>51</v>
      </c>
      <c r="B39" s="111" t="s">
        <v>61</v>
      </c>
      <c r="C39" s="111"/>
      <c r="D39" s="111"/>
      <c r="E39" s="111"/>
      <c r="F39" s="111"/>
      <c r="G39" s="111"/>
      <c r="H39" s="111"/>
      <c r="I39" s="111"/>
    </row>
    <row r="40" spans="1:9" ht="18.75" customHeight="1">
      <c r="A40" s="36"/>
      <c r="B40" s="112" t="s">
        <v>62</v>
      </c>
      <c r="C40" s="112"/>
      <c r="D40" s="36"/>
      <c r="E40" s="37"/>
      <c r="F40" s="37"/>
      <c r="G40" s="38"/>
      <c r="H40" s="37"/>
      <c r="I40" s="35" t="s">
        <v>63</v>
      </c>
    </row>
    <row r="41" spans="1:9" ht="18.75" customHeight="1">
      <c r="A41" s="36"/>
      <c r="B41" s="35"/>
      <c r="C41" s="36" t="s">
        <v>63</v>
      </c>
      <c r="D41" s="36"/>
      <c r="E41" s="37"/>
      <c r="F41" s="37"/>
      <c r="G41" s="38"/>
      <c r="H41" s="37"/>
      <c r="I41" s="35"/>
    </row>
    <row r="42" spans="2:9" ht="18.75" customHeight="1">
      <c r="B42" s="113" t="s">
        <v>66</v>
      </c>
      <c r="C42" s="113"/>
      <c r="D42" s="113"/>
      <c r="I42" s="2" t="s">
        <v>67</v>
      </c>
    </row>
  </sheetData>
  <mergeCells count="31">
    <mergeCell ref="I5:I6"/>
    <mergeCell ref="B40:C40"/>
    <mergeCell ref="B42:D42"/>
    <mergeCell ref="A5:A6"/>
    <mergeCell ref="B5:B6"/>
    <mergeCell ref="C5:C6"/>
    <mergeCell ref="D5:D6"/>
    <mergeCell ref="B36:I36"/>
    <mergeCell ref="B37:I37"/>
    <mergeCell ref="B38:I38"/>
    <mergeCell ref="B39:I39"/>
    <mergeCell ref="B32:I32"/>
    <mergeCell ref="B33:I33"/>
    <mergeCell ref="B34:I34"/>
    <mergeCell ref="B35:I35"/>
    <mergeCell ref="C28:E28"/>
    <mergeCell ref="F28:H28"/>
    <mergeCell ref="B30:I30"/>
    <mergeCell ref="B31:I31"/>
    <mergeCell ref="C21:E21"/>
    <mergeCell ref="F21:H21"/>
    <mergeCell ref="C22:E22"/>
    <mergeCell ref="F22:H22"/>
    <mergeCell ref="E5:F5"/>
    <mergeCell ref="G5:H5"/>
    <mergeCell ref="A7:B7"/>
    <mergeCell ref="C20:E20"/>
    <mergeCell ref="A1:I1"/>
    <mergeCell ref="A2:I2"/>
    <mergeCell ref="A3:I3"/>
    <mergeCell ref="A4:I4"/>
  </mergeCells>
  <printOptions horizontalCentered="1" verticalCentered="1"/>
  <pageMargins left="0.3541666666666667" right="0.3541666666666667" top="0.9048611111111111" bottom="0.5902777777777778" header="0.5111111111111111" footer="0.3145833333333333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2012-02-29T08:12:44Z</cp:lastPrinted>
  <dcterms:created xsi:type="dcterms:W3CDTF">2006-09-24T05:52:42Z</dcterms:created>
  <dcterms:modified xsi:type="dcterms:W3CDTF">2012-07-09T01:16:19Z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